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autoCompressPictures="0" defaultThemeVersion="124226"/>
  <mc:AlternateContent xmlns:mc="http://schemas.openxmlformats.org/markup-compatibility/2006">
    <mc:Choice Requires="x15">
      <x15ac:absPath xmlns:x15ac="http://schemas.microsoft.com/office/spreadsheetml/2010/11/ac" url="D:\Learning Forum 2018\M&amp;E Learning forum\New folder\"/>
    </mc:Choice>
  </mc:AlternateContent>
  <bookViews>
    <workbookView xWindow="0" yWindow="0" windowWidth="20490" windowHeight="7650" tabRatio="814" firstSheet="3" activeTab="11"/>
  </bookViews>
  <sheets>
    <sheet name="COMMENTS AND NOTES" sheetId="17" state="hidden" r:id="rId1"/>
    <sheet name="Cover" sheetId="21" r:id="rId2"/>
    <sheet name="1General" sheetId="2" r:id="rId3"/>
    <sheet name="2Admin" sheetId="3" r:id="rId4"/>
    <sheet name="3HRM" sheetId="4" r:id="rId5"/>
    <sheet name="6Services" sheetId="22" r:id="rId6"/>
    <sheet name="9UserFees" sheetId="25" r:id="rId7"/>
    <sheet name="12DO" sheetId="27" r:id="rId8"/>
    <sheet name="13DOEquipment" sheetId="28" r:id="rId9"/>
    <sheet name="14DODrugs" sheetId="29" r:id="rId10"/>
    <sheet name="16 - Incentives and Motivations" sheetId="30" r:id="rId11"/>
    <sheet name="18Comments" sheetId="31" r:id="rId12"/>
  </sheets>
  <definedNames>
    <definedName name="_GoBack" localSheetId="9">'14DODrugs'!#REF!</definedName>
    <definedName name="_xlnm.Print_Area" localSheetId="7">'12DO'!$A$1:$I$109</definedName>
    <definedName name="_xlnm.Print_Area" localSheetId="8">'13DOEquipment'!$A$1:$H$59</definedName>
    <definedName name="_xlnm.Print_Area" localSheetId="9">'14DODrugs'!$A$1:$I$114</definedName>
    <definedName name="_xlnm.Print_Area" localSheetId="2">'1General'!$A$1:$I$303</definedName>
    <definedName name="_xlnm.Print_Area" localSheetId="3">'2Admin'!$A$1:$I$191</definedName>
    <definedName name="_xlnm.Print_Area" localSheetId="4">'3HRM'!$A$1:$K$165</definedName>
    <definedName name="_xlnm.Print_Area" localSheetId="5">'6Services'!$A$1:$J$117</definedName>
    <definedName name="_xlnm.Print_Area" localSheetId="6">'9UserFees'!$A$1:$J$156</definedName>
    <definedName name="_xlnm.Print_Area" localSheetId="1">Cover!$A$1:$AE$40</definedName>
    <definedName name="Z_62A28031_BB72_409E_8219_7B624D8945FD_.wvu.PrintArea" localSheetId="7" hidden="1">'12DO'!$A$1:$I$35</definedName>
    <definedName name="Z_62A28031_BB72_409E_8219_7B624D8945FD_.wvu.PrintArea" localSheetId="8" hidden="1">'13DOEquipment'!$A$1:$H$59</definedName>
    <definedName name="Z_62A28031_BB72_409E_8219_7B624D8945FD_.wvu.PrintArea" localSheetId="9" hidden="1">'14DODrugs'!$A$1:$H$88</definedName>
    <definedName name="Z_62A28031_BB72_409E_8219_7B624D8945FD_.wvu.PrintArea" localSheetId="2" hidden="1">'1General'!$A$1:$I$231</definedName>
    <definedName name="Z_62A28031_BB72_409E_8219_7B624D8945FD_.wvu.PrintArea" localSheetId="4" hidden="1">'3HRM'!$A$1:$K$139</definedName>
    <definedName name="Z_62A28031_BB72_409E_8219_7B624D8945FD_.wvu.PrintArea" localSheetId="5" hidden="1">'6Services'!$A$3:$J$109</definedName>
    <definedName name="Z_62A28031_BB72_409E_8219_7B624D8945FD_.wvu.PrintArea" localSheetId="6" hidden="1">'9UserFees'!$A$1:$J$128</definedName>
    <definedName name="Z_C2CB7D8B_0658_45E1_B4B1_BE936AB76246_.wvu.PrintArea" localSheetId="7" hidden="1">'12DO'!$A$1:$I$109</definedName>
    <definedName name="Z_C2CB7D8B_0658_45E1_B4B1_BE936AB76246_.wvu.PrintArea" localSheetId="8" hidden="1">'13DOEquipment'!$A$1:$H$59</definedName>
    <definedName name="Z_C2CB7D8B_0658_45E1_B4B1_BE936AB76246_.wvu.PrintArea" localSheetId="9" hidden="1">'14DODrugs'!$A$1:$I$108</definedName>
    <definedName name="Z_C2CB7D8B_0658_45E1_B4B1_BE936AB76246_.wvu.PrintArea" localSheetId="2" hidden="1">'1General'!$A$1:$I$292</definedName>
    <definedName name="Z_C2CB7D8B_0658_45E1_B4B1_BE936AB76246_.wvu.PrintArea" localSheetId="3" hidden="1">'2Admin'!$A$1:$I$172</definedName>
    <definedName name="Z_C2CB7D8B_0658_45E1_B4B1_BE936AB76246_.wvu.PrintArea" localSheetId="4" hidden="1">'3HRM'!$A$1:$K$139</definedName>
    <definedName name="Z_C2CB7D8B_0658_45E1_B4B1_BE936AB76246_.wvu.PrintArea" localSheetId="5" hidden="1">'6Services'!$A$1:$J$117</definedName>
    <definedName name="Z_C2CB7D8B_0658_45E1_B4B1_BE936AB76246_.wvu.PrintArea" localSheetId="6" hidden="1">'9UserFees'!$A$1:$J$156</definedName>
  </definedNames>
  <calcPr calcId="162913" concurrentCalc="0"/>
  <customWorkbookViews>
    <customWorkbookView name="   - Personal View" guid="{62A28031-BB72-409E-8219-7B624D8945FD}" mergeInterval="0" personalView="1" maximized="1" xWindow="1" yWindow="1" windowWidth="1440" windowHeight="679" tabRatio="930" activeSheetId="14"/>
    <customWorkbookView name="Sebastian Bauhoff - Personal View" guid="{C2CB7D8B-0658-45E1-B4B1-BE936AB76246}" mergeInterval="0" personalView="1" maximized="1" xWindow="-8" yWindow="-8" windowWidth="1936" windowHeight="1066" tabRatio="803" activeSheetId="1" showComments="commIndAndComment"/>
  </customWorkbookViews>
</workbook>
</file>

<file path=xl/calcChain.xml><?xml version="1.0" encoding="utf-8"?>
<calcChain xmlns="http://schemas.openxmlformats.org/spreadsheetml/2006/main">
  <c r="A2" i="31" l="1"/>
  <c r="A4" i="31"/>
  <c r="A5" i="31"/>
  <c r="A7" i="31"/>
  <c r="A8" i="31"/>
  <c r="A12" i="31"/>
  <c r="A1" i="29"/>
  <c r="A4" i="29"/>
  <c r="A15" i="29"/>
  <c r="A18" i="29"/>
  <c r="A20" i="29"/>
  <c r="A22" i="29"/>
  <c r="A24" i="29"/>
  <c r="A27" i="29"/>
  <c r="A30" i="29"/>
  <c r="A33" i="29"/>
  <c r="A35" i="29"/>
  <c r="C39" i="29"/>
  <c r="D39" i="29"/>
  <c r="E39" i="29"/>
  <c r="F39" i="29"/>
  <c r="H39" i="29"/>
  <c r="A102" i="29"/>
  <c r="E41" i="29"/>
  <c r="A1" i="28"/>
  <c r="A4" i="28"/>
  <c r="A7" i="28"/>
  <c r="A28" i="28"/>
  <c r="A31" i="28"/>
  <c r="A41" i="28"/>
  <c r="A44" i="28"/>
  <c r="A51" i="28"/>
  <c r="A54" i="28"/>
  <c r="A1" i="27"/>
  <c r="A4" i="27"/>
  <c r="A6" i="27"/>
  <c r="A8" i="27"/>
  <c r="A10" i="27"/>
  <c r="A12" i="27"/>
  <c r="A14" i="27"/>
  <c r="A18" i="27"/>
  <c r="A20" i="27"/>
  <c r="A22" i="27"/>
  <c r="A24" i="27"/>
  <c r="A25" i="27"/>
  <c r="A26" i="27"/>
  <c r="A28" i="27"/>
  <c r="A34" i="27"/>
  <c r="A37" i="27"/>
  <c r="A43" i="27"/>
  <c r="A46" i="27"/>
  <c r="A49" i="27"/>
  <c r="A52" i="27"/>
  <c r="A60" i="27"/>
  <c r="A62" i="27"/>
  <c r="A64" i="27"/>
  <c r="A66" i="27"/>
  <c r="A68" i="27"/>
  <c r="A70" i="27"/>
  <c r="A72" i="27"/>
  <c r="A74" i="27"/>
  <c r="A76" i="27"/>
  <c r="A78" i="27"/>
  <c r="A80" i="27"/>
  <c r="A82" i="27"/>
  <c r="A84" i="27"/>
  <c r="A86" i="27"/>
  <c r="A88" i="27"/>
  <c r="A90" i="27"/>
  <c r="A92" i="27"/>
  <c r="A94" i="27"/>
  <c r="A96" i="27"/>
  <c r="A98" i="27"/>
  <c r="A100" i="27"/>
  <c r="A102" i="27"/>
  <c r="A104" i="27"/>
  <c r="A106" i="27"/>
  <c r="A108" i="27"/>
  <c r="G23" i="27"/>
  <c r="G19" i="27"/>
  <c r="A1" i="25"/>
  <c r="A63" i="25"/>
  <c r="A65" i="25"/>
  <c r="A67" i="25"/>
  <c r="A69" i="25"/>
  <c r="A71" i="25"/>
  <c r="A73" i="25"/>
  <c r="A74" i="25"/>
  <c r="A76" i="25"/>
  <c r="A78" i="25"/>
  <c r="A88" i="25"/>
  <c r="A106" i="25"/>
  <c r="A119" i="25"/>
  <c r="A129" i="25"/>
  <c r="A131" i="25"/>
  <c r="A133" i="25"/>
  <c r="A136" i="25"/>
  <c r="A145" i="25"/>
  <c r="F132" i="25"/>
  <c r="F77" i="25"/>
  <c r="B76" i="25"/>
  <c r="F72" i="25"/>
  <c r="B63" i="25"/>
  <c r="A1" i="22"/>
  <c r="A4" i="22"/>
  <c r="A6" i="22"/>
  <c r="A8" i="22"/>
  <c r="A11" i="22"/>
  <c r="A13" i="22"/>
  <c r="A23" i="22"/>
  <c r="A28" i="22"/>
  <c r="A30" i="22"/>
  <c r="A31" i="22"/>
  <c r="A33" i="22"/>
  <c r="A35" i="22"/>
  <c r="A37" i="22"/>
  <c r="A41" i="22"/>
  <c r="A44" i="22"/>
  <c r="A46" i="22"/>
  <c r="A48" i="22"/>
  <c r="A49" i="22"/>
  <c r="A50" i="22"/>
  <c r="A51" i="22"/>
  <c r="A57" i="22"/>
  <c r="A59" i="22"/>
  <c r="A63" i="22"/>
  <c r="A66" i="22"/>
  <c r="A68" i="22"/>
  <c r="A71" i="22"/>
  <c r="A74" i="22"/>
  <c r="A76" i="22"/>
  <c r="A79" i="22"/>
  <c r="A80" i="22"/>
  <c r="A81" i="22"/>
  <c r="A83" i="22"/>
  <c r="A86" i="22"/>
  <c r="A90" i="22"/>
  <c r="A92" i="22"/>
  <c r="A96" i="22"/>
  <c r="A99" i="22"/>
  <c r="A102" i="22"/>
  <c r="A104" i="22"/>
  <c r="A108" i="22"/>
  <c r="A111" i="22"/>
  <c r="A112" i="22"/>
  <c r="A113" i="22"/>
  <c r="A114" i="22"/>
  <c r="A115" i="22"/>
  <c r="F107" i="22"/>
  <c r="F104" i="22"/>
  <c r="F103" i="22"/>
  <c r="F91" i="22"/>
  <c r="F75" i="22"/>
  <c r="F67" i="22"/>
  <c r="F62" i="22"/>
  <c r="F59" i="22"/>
  <c r="F58" i="22"/>
  <c r="F45" i="22"/>
  <c r="F36" i="22"/>
  <c r="F5" i="22"/>
  <c r="A1" i="2"/>
  <c r="A4" i="2"/>
  <c r="A6" i="2"/>
  <c r="A8" i="2"/>
  <c r="A33" i="2"/>
  <c r="A37" i="2"/>
  <c r="A43" i="2"/>
  <c r="A44" i="2"/>
  <c r="A46" i="2"/>
  <c r="A49" i="2"/>
  <c r="A53" i="2"/>
  <c r="A57" i="2"/>
  <c r="A65" i="2"/>
  <c r="A74" i="2"/>
  <c r="A76" i="2"/>
  <c r="A86" i="2"/>
  <c r="A153" i="2"/>
  <c r="A154" i="2"/>
  <c r="A158" i="2"/>
  <c r="A160" i="2"/>
  <c r="A165" i="2"/>
  <c r="G159" i="2"/>
  <c r="A1" i="4"/>
  <c r="A4" i="4"/>
  <c r="A38" i="4"/>
  <c r="A58" i="4"/>
  <c r="D79" i="4"/>
  <c r="G124" i="4"/>
  <c r="A1" i="3"/>
  <c r="A4" i="3"/>
  <c r="A6" i="3"/>
  <c r="A8" i="3"/>
  <c r="A17" i="3"/>
  <c r="A30" i="3"/>
  <c r="A33" i="3"/>
  <c r="A77" i="3"/>
  <c r="A80" i="3"/>
  <c r="G47" i="2"/>
  <c r="G46" i="2"/>
  <c r="G5" i="3"/>
  <c r="A83" i="3"/>
  <c r="A93" i="3"/>
  <c r="A95" i="3"/>
  <c r="E79" i="4"/>
  <c r="A99" i="4"/>
  <c r="A100" i="4"/>
  <c r="A101" i="4"/>
  <c r="A104" i="4"/>
  <c r="A115" i="4"/>
  <c r="A119" i="4"/>
  <c r="A123" i="4"/>
  <c r="A125" i="4"/>
  <c r="A126" i="4"/>
  <c r="G116" i="4"/>
  <c r="A110" i="3"/>
  <c r="G82" i="3"/>
  <c r="B153" i="2"/>
  <c r="G94" i="3"/>
  <c r="A111" i="3"/>
  <c r="A114" i="3"/>
  <c r="A118" i="3"/>
  <c r="A122" i="3"/>
  <c r="A130" i="3"/>
  <c r="A138" i="3"/>
  <c r="A142" i="3"/>
  <c r="A147" i="3"/>
  <c r="A149" i="3"/>
  <c r="A151" i="3"/>
  <c r="A169" i="2"/>
  <c r="A174" i="2"/>
  <c r="A176" i="2"/>
  <c r="A177" i="2"/>
  <c r="G147" i="3"/>
  <c r="A153" i="3"/>
  <c r="A155" i="3"/>
  <c r="G151" i="3"/>
  <c r="A157" i="3"/>
  <c r="A170" i="3"/>
  <c r="A189" i="2"/>
  <c r="A191" i="2"/>
  <c r="G175" i="2"/>
  <c r="A193" i="2"/>
  <c r="A194" i="2"/>
  <c r="G187" i="2"/>
  <c r="A173" i="3"/>
  <c r="A175" i="3"/>
  <c r="G155" i="3"/>
  <c r="G186" i="2"/>
  <c r="G192" i="2"/>
  <c r="A196" i="2"/>
  <c r="A198" i="2"/>
  <c r="A200" i="2"/>
  <c r="A202" i="2"/>
  <c r="A203" i="2"/>
  <c r="A205" i="2"/>
  <c r="A206" i="2"/>
  <c r="B200" i="2"/>
  <c r="G204" i="2"/>
  <c r="G201" i="2"/>
  <c r="A208" i="2"/>
  <c r="A210" i="2"/>
  <c r="A219" i="2"/>
  <c r="A221" i="2"/>
  <c r="A223" i="2"/>
  <c r="A234" i="2"/>
  <c r="A236" i="2"/>
  <c r="A237" i="2"/>
  <c r="G209" i="2"/>
  <c r="A245" i="2"/>
  <c r="A248" i="2"/>
  <c r="A251" i="2"/>
  <c r="A254" i="2"/>
  <c r="A257" i="2"/>
  <c r="G235" i="2"/>
  <c r="G222" i="2"/>
  <c r="G247" i="2"/>
  <c r="A264" i="2"/>
  <c r="A266" i="2"/>
  <c r="A267" i="2"/>
  <c r="A270" i="2"/>
  <c r="A279" i="2"/>
  <c r="A287" i="2"/>
  <c r="G265" i="2"/>
  <c r="A289" i="2"/>
  <c r="A291" i="2"/>
  <c r="G277" i="2"/>
</calcChain>
</file>

<file path=xl/sharedStrings.xml><?xml version="1.0" encoding="utf-8"?>
<sst xmlns="http://schemas.openxmlformats.org/spreadsheetml/2006/main" count="2605" uniqueCount="1430">
  <si>
    <t>MAXIMUM 168 HOURS</t>
  </si>
  <si>
    <t>MINUTES</t>
  </si>
  <si>
    <t>How many hours was telephone out in the last 7 days?</t>
  </si>
  <si>
    <t>Does this facility provide care round-the-clock (i.e. 24 hours)?</t>
  </si>
  <si>
    <t>KILOMETERS</t>
  </si>
  <si>
    <t xml:space="preserve">No source of electricity </t>
  </si>
  <si>
    <t xml:space="preserve"> </t>
  </si>
  <si>
    <t>SCREENING OF DISEASES</t>
  </si>
  <si>
    <t>s.</t>
  </si>
  <si>
    <t>t.</t>
  </si>
  <si>
    <t>u.</t>
  </si>
  <si>
    <t xml:space="preserve">Does the health facility have a specially designated Community Health Supervisor (CHS)?  </t>
  </si>
  <si>
    <t>How many Community Health Supervisors work from this facility?</t>
  </si>
  <si>
    <t>r.</t>
  </si>
  <si>
    <t>Doctor or medical officer</t>
  </si>
  <si>
    <t>Environmental health technologist</t>
  </si>
  <si>
    <t>Nursing assistant</t>
  </si>
  <si>
    <t>Pharmacy technician/Dispenser</t>
  </si>
  <si>
    <t>Lab technologist</t>
  </si>
  <si>
    <t>Is this facility a district hospital, a health center or a health post?</t>
  </si>
  <si>
    <t>District hospital</t>
  </si>
  <si>
    <t>Who owns this health facility?</t>
  </si>
  <si>
    <t>Private for-profit entity</t>
  </si>
  <si>
    <t>Mission/Faith-based organization</t>
  </si>
  <si>
    <t>Military</t>
  </si>
  <si>
    <t>Non Governmental Organization</t>
  </si>
  <si>
    <t>Weekdays</t>
  </si>
  <si>
    <t>Holidays</t>
  </si>
  <si>
    <t>Surface water (lake, river or stream)</t>
  </si>
  <si>
    <t xml:space="preserve">Tanker Truck/Vendor </t>
  </si>
  <si>
    <t>Does the facility have a functioning two-way radio?</t>
  </si>
  <si>
    <t>(C)</t>
  </si>
  <si>
    <t>Health center</t>
  </si>
  <si>
    <t>Health post</t>
  </si>
  <si>
    <t>Are you in charge of this facility today?</t>
  </si>
  <si>
    <t>IF ZERO</t>
  </si>
  <si>
    <t>Is there a formal mechanism to inform the staff about patient opinion ?</t>
  </si>
  <si>
    <t>.</t>
  </si>
  <si>
    <t>INTERVIEWER: SOURCE OF INFORMATION CONSULTED TO OBTAIN BUDGET FIGURES</t>
  </si>
  <si>
    <t>OFFICIAL ACCOUNTS</t>
  </si>
  <si>
    <t>FACILITY RECORDS</t>
  </si>
  <si>
    <t>NO SOURCE: ORAL REPORT</t>
  </si>
  <si>
    <t>Is this primary source of water used only by the facility, or is it shared with other users?</t>
  </si>
  <si>
    <t>ONLY FACILITY</t>
  </si>
  <si>
    <t>SHARED</t>
  </si>
  <si>
    <t>Do any of the health facility staff have a mobile phone line?</t>
  </si>
  <si>
    <t>How long does it take to reach those phone services?</t>
  </si>
  <si>
    <t>Lab technician</t>
  </si>
  <si>
    <t>FEMALE</t>
  </si>
  <si>
    <t>Pharmacist</t>
  </si>
  <si>
    <t>(B)</t>
  </si>
  <si>
    <t>(A)</t>
  </si>
  <si>
    <t>PROVIDED NEW SUPPLIES OR EQUIPMENT</t>
  </si>
  <si>
    <t>PROVIDED NEW INFRASTRUCTURE</t>
  </si>
  <si>
    <t>PROVIDED REPAIRS TO FACILITY</t>
  </si>
  <si>
    <t>PROVIDED DRUGS</t>
  </si>
  <si>
    <t>PROVIDED TRANSPORT TO STAFF FOR HOME VISITS</t>
  </si>
  <si>
    <t>GAVE IN-KIND CONTRIBUTIONS</t>
  </si>
  <si>
    <t>IMPROVED WATER QUALITY</t>
  </si>
  <si>
    <t>IMPROVED WATER SUPPLY (QUANTITY)</t>
  </si>
  <si>
    <t>IMPROVED SECURITY AT THE FACILITY</t>
  </si>
  <si>
    <t>o.</t>
  </si>
  <si>
    <t>p.</t>
  </si>
  <si>
    <t>q.</t>
  </si>
  <si>
    <t>SUPPORTED OUTREACH TEAMS</t>
  </si>
  <si>
    <t>REPORTED AND COLLECTED DATA FOR RESULTS-BASED FINANCING ACTIVITIES</t>
  </si>
  <si>
    <t>DESIGNED THE RESULTS-BASED FINANCING SCHEME</t>
  </si>
  <si>
    <t>PARTICIPATED IN TRAINING AND AWARENESS RAISING OF THE RESULTS-BASED FINANCING SCHEME</t>
  </si>
  <si>
    <t>Chlorhexidine (gluconate)</t>
  </si>
  <si>
    <t>a.</t>
  </si>
  <si>
    <t>b.</t>
  </si>
  <si>
    <t>c.</t>
  </si>
  <si>
    <t>d.</t>
  </si>
  <si>
    <t>e.</t>
  </si>
  <si>
    <t>f.</t>
  </si>
  <si>
    <t>g.</t>
  </si>
  <si>
    <t>Saturday</t>
  </si>
  <si>
    <t>Sunday</t>
  </si>
  <si>
    <t>h.</t>
  </si>
  <si>
    <t>i.</t>
  </si>
  <si>
    <t>j.</t>
  </si>
  <si>
    <t>k.</t>
  </si>
  <si>
    <t>USER FEES</t>
  </si>
  <si>
    <t>PRIVATE COMPANY</t>
  </si>
  <si>
    <t>INSURANCE PAYMENTS</t>
  </si>
  <si>
    <t>l.</t>
  </si>
  <si>
    <t>m.</t>
  </si>
  <si>
    <t>n.</t>
  </si>
  <si>
    <t>Lab tests</t>
  </si>
  <si>
    <t>Radiology</t>
  </si>
  <si>
    <t>In-patient</t>
  </si>
  <si>
    <t>Specialized care</t>
  </si>
  <si>
    <t>Surgery</t>
  </si>
  <si>
    <t>Electrical mains/grid</t>
  </si>
  <si>
    <t>User Fees</t>
  </si>
  <si>
    <t>►</t>
  </si>
  <si>
    <t>i</t>
  </si>
  <si>
    <t>YES</t>
  </si>
  <si>
    <t>NO</t>
  </si>
  <si>
    <t>Piped into Facility</t>
  </si>
  <si>
    <t>Piped into Yard/Plot</t>
  </si>
  <si>
    <t>Public tap/Standpipe</t>
  </si>
  <si>
    <t>Protected well</t>
  </si>
  <si>
    <t>Unprotected well</t>
  </si>
  <si>
    <t>Protected spring</t>
  </si>
  <si>
    <t>Unprotected spring</t>
  </si>
  <si>
    <t>Rainwater</t>
  </si>
  <si>
    <t>Bottled water</t>
  </si>
  <si>
    <t xml:space="preserve">Generator </t>
  </si>
  <si>
    <t>Solar</t>
  </si>
  <si>
    <t>What is the primary source of electricity?</t>
  </si>
  <si>
    <t>What is the primary source of water?</t>
  </si>
  <si>
    <t>Government</t>
  </si>
  <si>
    <t>BOILING</t>
  </si>
  <si>
    <t>Clinical officer</t>
  </si>
  <si>
    <t>Are you authorized to represent this facility?</t>
  </si>
  <si>
    <t>In what year was the facility commissioned? INTERVIEWER: RECORD YEAR IN YYYY FORMAT (E.G. 1941).</t>
  </si>
  <si>
    <t>At what time does outpatient care end?</t>
  </si>
  <si>
    <t>At what time of the day does outpatient care start?</t>
  </si>
  <si>
    <t>OTHER FACILITY RECORD</t>
  </si>
  <si>
    <t>RBF MONITORING SYSTEM</t>
  </si>
  <si>
    <t>SENSITIZATION / MOBILIZED COMMUNITY TO USE THE HEALTH FACILITY</t>
  </si>
  <si>
    <t>VERIFIED HEALTH FACILITY MATERNAL AND CHILD HEALTH-RELATED RESULTS</t>
  </si>
  <si>
    <t>ENVIRONMENTAL SANITATION (E.G. DESTRUCTION OF MOSQUITO BREEDING SITES)</t>
  </si>
  <si>
    <t>INDOOR RESIDUAL SPRAY</t>
  </si>
  <si>
    <t xml:space="preserve">Midwife </t>
  </si>
  <si>
    <t>MALE</t>
  </si>
  <si>
    <t>Uncomplicated delivery</t>
  </si>
  <si>
    <t>Complicated delivery</t>
  </si>
  <si>
    <t>Other, specify:</t>
  </si>
  <si>
    <t>OTHER,  SPECIFY:</t>
  </si>
  <si>
    <t xml:space="preserve">OTHER, SPECIFY: 
</t>
  </si>
  <si>
    <t xml:space="preserve">OTHER, SPECIFY:
</t>
  </si>
  <si>
    <t>Other, specify:
___________________________)</t>
  </si>
  <si>
    <t>OTHER, SPECIFY:</t>
  </si>
  <si>
    <t>NGO</t>
  </si>
  <si>
    <t>National Hospital…………1</t>
  </si>
  <si>
    <t>Provincial Referal Hospital……….2</t>
  </si>
  <si>
    <t>Referal hospital (RH)…………… 3</t>
  </si>
  <si>
    <t>In 3HRM could also ask why there are open positions, e.g., remote area, low pay, etc.</t>
  </si>
  <si>
    <t>8UtilHMIS and 9UserFees: do we need to distinguish all charges to patients for HEF vs. non-HEF?  A late question asks about "exempt" patients, maybe that takes care of HEF?  If so we may need to clarify that the earlier questions are for "regular" patients that are not HEF or another exempt group.</t>
  </si>
  <si>
    <t>Consider asking what kind of support the facility receives and would like to receive from OD</t>
  </si>
  <si>
    <t>Also need information on what the facility spent on, and how much</t>
  </si>
  <si>
    <t>Should ask whether facility offers "on the spot" identification of HEF beneficiaries, that is, can he facility apply the Priority Action Card screener upon the patient visit and qualify the patient for a card (or even HEF?)</t>
  </si>
  <si>
    <t>In 2Admin may want to ask if they felt the supervisory visits were: mostly / somewhat / not very helpful</t>
  </si>
  <si>
    <t>Should ask whether the funding arrives on time (always, mostly, sometimes, never or a similar scale), for the different sources of funding - especially MOH/OD funds but also the bonus payments.</t>
  </si>
  <si>
    <t>In 4Roster should start by asking about "all staff that works here currently or has worked here in the last 6 [or 12] months".  Then ask if they still work here and reasons why they left.  That will help us understand staff retention and turnover, which may change with the RBF</t>
  </si>
  <si>
    <t>Should ask if the facility received any special (not routine) funding - from where, how much and for what.</t>
  </si>
  <si>
    <t>Should ask if facility participates in any particular activities, e.g., a NGO or government quality improvement program, or something else that's special</t>
  </si>
  <si>
    <t>Ideally we can collect some government ID number and the phone number of health workers.  We may want to track them across time and facilities (so need a unique ID) and may call them for a brief phone survey (so need their phone number)</t>
  </si>
  <si>
    <t>Should ask about any in-service and pre-servive training for staff in the last X months.  The health worker survey asks a lot of details on that for a few workers; here we should get the general sense for everyone.</t>
  </si>
  <si>
    <t>Ask what head of facility (or key respondent) think needs to be improved in facility – top 3 items.   Ask same question with same answer codes in health worker interview.</t>
  </si>
  <si>
    <r>
      <t xml:space="preserve">Ask about perception of this facilites' quality </t>
    </r>
    <r>
      <rPr>
        <u/>
        <sz val="10"/>
        <rFont val="Arial"/>
        <family val="2"/>
      </rPr>
      <t>relative to other facilities of the same type in the OD</t>
    </r>
    <r>
      <rPr>
        <sz val="10"/>
        <rFont val="Arial"/>
        <family val="2"/>
      </rPr>
      <t xml:space="preserve"> </t>
    </r>
    <r>
      <rPr>
        <sz val="10"/>
        <rFont val="Arial"/>
        <family val="2"/>
      </rPr>
      <t>(probably along several dimensions, e.g., cleanliness, patient satisfaction, quality of clinical care [maybe specifically ANC and deliveries], etc).</t>
    </r>
  </si>
  <si>
    <t>Could also ask why / why not patients choose to come to this facility.</t>
  </si>
  <si>
    <t>This instrument is also an opportunity to ask the head of the facility some questions similar to those we ask of health workers.  Examples could be:</t>
  </si>
  <si>
    <t>Ask about administrative burden to report to OD and (separately) other agencies/NGOs.  Probably best to ask number of hours / week instead of "a lot" "a little" and so on.</t>
  </si>
  <si>
    <t>The "HEF Interview Guide - Health Provider" document on dropbox has some useful items we could adapt to "general reporting" rather than just HEF.  Or use them for both "general" and HEF:</t>
  </si>
  <si>
    <t>HEF resource management and relation to HEFOs</t>
  </si>
  <si>
    <r>
      <t>-</t>
    </r>
    <r>
      <rPr>
        <sz val="7"/>
        <rFont val="Times New Roman"/>
        <family val="1"/>
      </rPr>
      <t xml:space="preserve">          </t>
    </r>
    <r>
      <rPr>
        <sz val="12"/>
        <rFont val="Calibri"/>
        <family val="2"/>
      </rPr>
      <t xml:space="preserve">What documents do you need to submit to HEFO in order to receive HEF reimbursement? </t>
    </r>
  </si>
  <si>
    <r>
      <t>-</t>
    </r>
    <r>
      <rPr>
        <sz val="7"/>
        <rFont val="Times New Roman"/>
        <family val="1"/>
      </rPr>
      <t xml:space="preserve">          </t>
    </r>
    <r>
      <rPr>
        <sz val="12"/>
        <rFont val="Calibri"/>
        <family val="2"/>
      </rPr>
      <t>Is the payment system from HEFOs working as it should or are there problems? If so, what type of problems? Have there been delays? How could problems be solved?</t>
    </r>
  </si>
  <si>
    <r>
      <t>-</t>
    </r>
    <r>
      <rPr>
        <sz val="7"/>
        <rFont val="Times New Roman"/>
        <family val="1"/>
      </rPr>
      <t xml:space="preserve">          </t>
    </r>
    <r>
      <rPr>
        <sz val="12"/>
        <rFont val="Calibri"/>
        <family val="2"/>
      </rPr>
      <t xml:space="preserve">If there have been payment delays, what impact have delays had on your facility? Provide examples. </t>
    </r>
  </si>
  <si>
    <r>
      <t>-</t>
    </r>
    <r>
      <rPr>
        <sz val="7"/>
        <rFont val="Times New Roman"/>
        <family val="1"/>
      </rPr>
      <t xml:space="preserve">          </t>
    </r>
    <r>
      <rPr>
        <sz val="12"/>
        <rFont val="Calibri"/>
        <family val="2"/>
      </rPr>
      <t xml:space="preserve">Are there any areas in which you think that the relationship with HEFOs could be improved? </t>
    </r>
  </si>
  <si>
    <r>
      <t>-</t>
    </r>
    <r>
      <rPr>
        <sz val="7"/>
        <rFont val="Times New Roman"/>
        <family val="1"/>
      </rPr>
      <t xml:space="preserve">          </t>
    </r>
    <r>
      <rPr>
        <sz val="12"/>
        <rFont val="Calibri"/>
        <family val="2"/>
      </rPr>
      <t xml:space="preserve">What does your facility do if cases of reports of under-the-table payments under HEFOs? Are sanctions applied? If so, what kind of sanctions? </t>
    </r>
  </si>
  <si>
    <r>
      <t>-</t>
    </r>
    <r>
      <rPr>
        <sz val="7"/>
        <rFont val="Times New Roman"/>
        <family val="1"/>
      </rPr>
      <t xml:space="preserve">          </t>
    </r>
    <r>
      <rPr>
        <sz val="12"/>
        <rFont val="Calibri"/>
        <family val="2"/>
      </rPr>
      <t>Have the sanctions seemed to be effective in reducing under-the-table payments? If so, what factors do you think explain this?</t>
    </r>
  </si>
  <si>
    <r>
      <t>-</t>
    </r>
    <r>
      <rPr>
        <sz val="7"/>
        <rFont val="Times New Roman"/>
        <family val="1"/>
      </rPr>
      <t xml:space="preserve">          </t>
    </r>
    <r>
      <rPr>
        <sz val="12"/>
        <rFont val="Calibri"/>
        <family val="2"/>
      </rPr>
      <t>Have HEFs changed the way your health facility operates? If so, why?</t>
    </r>
  </si>
  <si>
    <t>M&amp;E</t>
  </si>
  <si>
    <r>
      <t>-</t>
    </r>
    <r>
      <rPr>
        <sz val="7"/>
        <rFont val="Times New Roman"/>
        <family val="1"/>
      </rPr>
      <t xml:space="preserve">          </t>
    </r>
    <r>
      <rPr>
        <sz val="12"/>
        <rFont val="Calibri"/>
        <family val="2"/>
      </rPr>
      <t xml:space="preserve">Do you provide reports to HEFOs? </t>
    </r>
  </si>
  <si>
    <r>
      <t>-</t>
    </r>
    <r>
      <rPr>
        <sz val="7"/>
        <rFont val="Times New Roman"/>
        <family val="1"/>
      </rPr>
      <t xml:space="preserve">          </t>
    </r>
    <r>
      <rPr>
        <sz val="12"/>
        <rFont val="Calibri"/>
        <family val="2"/>
      </rPr>
      <t xml:space="preserve">How often? </t>
    </r>
  </si>
  <si>
    <r>
      <t>-</t>
    </r>
    <r>
      <rPr>
        <sz val="7"/>
        <rFont val="Times New Roman"/>
        <family val="1"/>
      </rPr>
      <t xml:space="preserve">          </t>
    </r>
    <r>
      <rPr>
        <sz val="12"/>
        <rFont val="Calibri"/>
        <family val="2"/>
      </rPr>
      <t xml:space="preserve">What do you report on? </t>
    </r>
  </si>
  <si>
    <r>
      <t>-</t>
    </r>
    <r>
      <rPr>
        <sz val="7"/>
        <rFont val="Times New Roman"/>
        <family val="1"/>
      </rPr>
      <t xml:space="preserve">          </t>
    </r>
    <r>
      <rPr>
        <sz val="12"/>
        <rFont val="Calibri"/>
        <family val="2"/>
      </rPr>
      <t xml:space="preserve">How long does it take the write the report? </t>
    </r>
  </si>
  <si>
    <r>
      <t>-</t>
    </r>
    <r>
      <rPr>
        <sz val="7"/>
        <rFont val="Times New Roman"/>
        <family val="1"/>
      </rPr>
      <t xml:space="preserve">          </t>
    </r>
    <r>
      <rPr>
        <sz val="12"/>
        <rFont val="Calibri"/>
        <family val="2"/>
      </rPr>
      <t>Do you find the reporting cumbersome? If so, why?</t>
    </r>
  </si>
  <si>
    <r>
      <t>-</t>
    </r>
    <r>
      <rPr>
        <sz val="7"/>
        <rFont val="Times New Roman"/>
        <family val="1"/>
      </rPr>
      <t xml:space="preserve">          </t>
    </r>
    <r>
      <rPr>
        <sz val="12"/>
        <rFont val="Calibri"/>
        <family val="2"/>
      </rPr>
      <t>How often does URC monitor your facility’s HEF accounts?</t>
    </r>
  </si>
  <si>
    <t>Use the "accountability for performance" questions from "medical professionals survey"</t>
  </si>
  <si>
    <t>Need to capture the various incentive schemes already ongoing (seems that there are a lot)</t>
  </si>
  <si>
    <t>Based on quick look at the medical professionals survey (report, not seeing the questionnaires)</t>
  </si>
  <si>
    <t>Need to do a good job at capturing all sources of income, including "duty allowance"</t>
  </si>
  <si>
    <t>Ask about criteria to distribute bonuses and non-salary income (eg, user fees) to staff or allocate to non-staff use (maintenance, etc).  This is about who gets how much and it may change with the RBF</t>
  </si>
  <si>
    <t>Drop</t>
  </si>
  <si>
    <t>Module 10Leadership</t>
  </si>
  <si>
    <t>Submodule on TB in tab 6Services</t>
  </si>
  <si>
    <t>Add for sure</t>
  </si>
  <si>
    <t>Need to collect more details on budget, including expenditures for items that RBF money can be spent on ("eligible expenditures").</t>
  </si>
  <si>
    <t>Questions on accoutability and incentives, e.g., awareness bonus programs, motivation, etc.  Based on medical professionals survey.</t>
  </si>
  <si>
    <r>
      <rPr>
        <u/>
        <sz val="10"/>
        <rFont val="Arial"/>
        <family val="2"/>
      </rPr>
      <t>Review priority list</t>
    </r>
    <r>
      <rPr>
        <sz val="10"/>
        <rFont val="Arial"/>
        <family val="2"/>
      </rPr>
      <t xml:space="preserve"> (once available, still waiting to receive from MOH) to be sure we cover all priority services in 6Services.  That includes: critical reproductive, maternal, neonatal, child and adolescent health services.   Also nutrition: early breastfeeding, vitamin A supplementation, deworming, iron folic acid supplementation and growth monitoring.  </t>
    </r>
  </si>
  <si>
    <t>Add or revise maybe</t>
  </si>
  <si>
    <t>Capture all items that OD is responsible for and (separately) rewarded/monitored for as part of the RBF.  Examples (not complete - need to complete once the list from MOH arrives))</t>
  </si>
  <si>
    <t>Sebs notes 18May16</t>
  </si>
  <si>
    <t>HEF resource management and M&amp;E, including reporting to higher-level (OD or province), e.g., processes, frequency, admin burden.</t>
  </si>
  <si>
    <t>See below for some ideas</t>
  </si>
  <si>
    <t>(1.13_NAME)</t>
  </si>
  <si>
    <t>What is the name of the nearest higher level health facility to here?</t>
  </si>
  <si>
    <t xml:space="preserve">NAME: </t>
  </si>
  <si>
    <t>1.13_TIME</t>
  </si>
  <si>
    <t xml:space="preserve">How long does it take to travel to the higher level facility by car in minutes: </t>
  </si>
  <si>
    <t>MINUTES:</t>
  </si>
  <si>
    <t xml:space="preserve">i. </t>
  </si>
  <si>
    <t>1.15a</t>
  </si>
  <si>
    <t>1.15b</t>
  </si>
  <si>
    <t>KHR:</t>
  </si>
  <si>
    <t>1.38_NAME</t>
  </si>
  <si>
    <t>What is the name of the main referral hospital?</t>
  </si>
  <si>
    <t>Does not refer.... 5</t>
  </si>
  <si>
    <t>Private facility......4</t>
  </si>
  <si>
    <t>2.26a</t>
  </si>
  <si>
    <t>2.24a</t>
  </si>
  <si>
    <t>2.24b</t>
  </si>
  <si>
    <t xml:space="preserve">KHR: </t>
  </si>
  <si>
    <t>2.24c</t>
  </si>
  <si>
    <t>3.01a</t>
  </si>
  <si>
    <t>Other Specify</t>
  </si>
  <si>
    <t>STATUS ANGKOR</t>
  </si>
  <si>
    <t>Removed</t>
  </si>
  <si>
    <t>Waiting on priority list</t>
  </si>
  <si>
    <t>addressed in comment on 4Roster</t>
  </si>
  <si>
    <t>added in 2.24 a b &amp; c</t>
  </si>
  <si>
    <t xml:space="preserve">Yes, please let us know what the relevant gov id is called and an example of how it looks. </t>
  </si>
  <si>
    <t>3.01b</t>
  </si>
  <si>
    <t>3.01c</t>
  </si>
  <si>
    <t xml:space="preserve">Have added questions 3.01b and 3.01c to address this </t>
  </si>
  <si>
    <t>I think this point is answered on the comments on that sheet</t>
  </si>
  <si>
    <t>Have added section C to general tab</t>
  </si>
  <si>
    <t>Have added section 16 - incentives and motivations (based upon medical professionals survey)</t>
  </si>
  <si>
    <t>HEF</t>
  </si>
  <si>
    <t>Added top 5 from health workers survey (section 16)</t>
  </si>
  <si>
    <t>MULTI SELECT</t>
  </si>
  <si>
    <t>done 17.02</t>
  </si>
  <si>
    <t>is this covered ok in 2.24?</t>
  </si>
  <si>
    <t>ok waiting on list</t>
  </si>
  <si>
    <t>2.14a</t>
  </si>
  <si>
    <t>2.15a</t>
  </si>
  <si>
    <t>2.16a</t>
  </si>
  <si>
    <t>2.17a</t>
  </si>
  <si>
    <t>2.18a</t>
  </si>
  <si>
    <t>2.19a</t>
  </si>
  <si>
    <t>Have added 2.14a, etc</t>
  </si>
  <si>
    <t>Have added these in 17.03 and 17.04. Not sure about answer options so have left as open end</t>
  </si>
  <si>
    <t>Have added this one in 17.05</t>
  </si>
  <si>
    <t>Added in 16.10, please review metrics</t>
  </si>
  <si>
    <t>added 16.11 and 16.12</t>
  </si>
  <si>
    <t>Added at the end of general section (1.63)</t>
  </si>
  <si>
    <t>Please provide some further information about eligible expenditures. Can add some questions on the end of sec 17.</t>
  </si>
  <si>
    <t>As above</t>
  </si>
  <si>
    <t>added 4.17 and 4.18 to ask for each staff member</t>
  </si>
  <si>
    <t>Please specify which are the "accountability for performance" questions? Closest i can find is section 11 (recruitment and performance managements). Its a pretty long section, is there something in particular of interest here?</t>
  </si>
  <si>
    <t>Do you or any of your staff receive supplimentary income (incentives) from any of these programs?</t>
  </si>
  <si>
    <t>Service delivery grants (SDG)</t>
  </si>
  <si>
    <t>Midwifery incentive</t>
  </si>
  <si>
    <t>Outreach activities</t>
  </si>
  <si>
    <t xml:space="preserve">Have added 3.17 to HR section. </t>
  </si>
  <si>
    <t>Please provide more information on the duty allowance. Is it income for the facility or for the staff?</t>
  </si>
  <si>
    <t>B</t>
  </si>
  <si>
    <t>These questions are more open ended and very focused on the HEF specifics. I've added (very broad) questions about reporting at 17.06 17.07 and 17.08. I think we can add to this but can you let me know what facets of the facilities reporting is of interest / will be changing with intervnetion</t>
  </si>
  <si>
    <t>Who did you receive this grant  from?</t>
  </si>
  <si>
    <t>YES, ALL THE TIME</t>
  </si>
  <si>
    <t>YES, SOMETIMES</t>
  </si>
  <si>
    <t>INTERVIEWER: SOURCE OF INFORMATION CONSULTED TO OBTAIN RBF EXPENSE FIGURES (DO NOT ASK)</t>
  </si>
  <si>
    <t>In the last 7 days, was there any time when the facility did not have any telephone service whether landline or mobile?</t>
  </si>
  <si>
    <t>Where does the facility refer patients:</t>
  </si>
  <si>
    <t xml:space="preserve">a. </t>
  </si>
  <si>
    <t xml:space="preserve">b. </t>
  </si>
  <si>
    <t xml:space="preserve">d. </t>
  </si>
  <si>
    <t>INTERVIEWER: RECORD TIME</t>
  </si>
  <si>
    <t>INTERVIEWER: DO NOT READ OPTIONS ALOUD. MULTI SELECT</t>
  </si>
  <si>
    <t>GPS COORDINATES OF DWELLING</t>
  </si>
  <si>
    <t>Seb response</t>
  </si>
  <si>
    <t>ok</t>
  </si>
  <si>
    <t>Probably better in section 9 (near 9.11) to avoid that this is skipped if there is no NGO program</t>
  </si>
  <si>
    <t>This was deleted - please double-check that it's asked somewhere.</t>
  </si>
  <si>
    <t>Those questions are about the bonus only (not other non-routine funding) but ok.</t>
  </si>
  <si>
    <t>Asked for bonus only but ok.</t>
  </si>
  <si>
    <t>ok see some more answer categories in the comment</t>
  </si>
  <si>
    <t>ok see also suggestions in comment</t>
  </si>
  <si>
    <t>Was deleted but ok</t>
  </si>
  <si>
    <t>4.18 was deleted but ok</t>
  </si>
  <si>
    <t>Deciding if we need more detail here.</t>
  </si>
  <si>
    <t>Please check with Sreytouch.  If this list doesn't exist or we can't get it quickly, just use your own IDs from the roster.</t>
  </si>
  <si>
    <t>Yes those are per-diems paid to staff.  But we can leave it out here and include in the health worker questionnaire.</t>
  </si>
  <si>
    <t>ok leave as-is</t>
  </si>
  <si>
    <t>Best add around 2.16… the key items are: 
* Conducting supervision / assessing quality
* Conduct coaching of staff
* Assist with setting quality improvement targets</t>
  </si>
  <si>
    <t xml:space="preserve">Nurse </t>
  </si>
  <si>
    <t xml:space="preserve">Contractual staff </t>
  </si>
  <si>
    <t>1.11a</t>
  </si>
  <si>
    <t>1.12a</t>
  </si>
  <si>
    <t>1.15c</t>
  </si>
  <si>
    <t>Staff Salary</t>
  </si>
  <si>
    <t>Facility Maintenance</t>
  </si>
  <si>
    <t>New equipment</t>
  </si>
  <si>
    <t>1.43B</t>
  </si>
  <si>
    <t>1.43A</t>
  </si>
  <si>
    <t>INTERVIEWER: MULTI-SELECT</t>
  </si>
  <si>
    <t>Other (specify) ...... 96</t>
  </si>
  <si>
    <t>1.15aa</t>
  </si>
  <si>
    <t>1.15ac</t>
  </si>
  <si>
    <t xml:space="preserve">INTERVIEWER: MULTI-RESPONSE. CONFIRM SOURCES WITH 1.14. </t>
  </si>
  <si>
    <t>NUMBER:</t>
  </si>
  <si>
    <t>1.57a</t>
  </si>
  <si>
    <t>1.57B</t>
  </si>
  <si>
    <t>e</t>
  </si>
  <si>
    <t>2.16aa</t>
  </si>
  <si>
    <t>3.01D</t>
  </si>
  <si>
    <t>3.01E</t>
  </si>
  <si>
    <t>3.02A</t>
  </si>
  <si>
    <t>3.03A</t>
  </si>
  <si>
    <t xml:space="preserve">v6 changes in </t>
  </si>
  <si>
    <t>John notes</t>
  </si>
  <si>
    <t xml:space="preserve">v7 changes in </t>
  </si>
  <si>
    <t xml:space="preserve">or </t>
  </si>
  <si>
    <t xml:space="preserve">KILOMETERS </t>
  </si>
  <si>
    <t>What was the purpose of this grant?</t>
  </si>
  <si>
    <t>How much did the facility pay for performance bonuses or salary top ups to staff in [LAST 6 MONTHS] in Riel?</t>
  </si>
  <si>
    <t>Gavi</t>
  </si>
  <si>
    <t>GFATM</t>
  </si>
  <si>
    <t>USAID (PEPFAR; CDC)</t>
  </si>
  <si>
    <t>SDG FIXED LUMP SUM GRANT</t>
  </si>
  <si>
    <t>SDG PERFORAMNCE BASED GRANT</t>
  </si>
  <si>
    <t>DONOR (eg. UN agencies, country governments)</t>
  </si>
  <si>
    <t>NATIONAL BUDGET / PBB</t>
  </si>
  <si>
    <t>SUPPORTED TRAINING FOR VILLAGE HEALTH SUPPORT GROUP</t>
  </si>
  <si>
    <t>ADMINISTRATIVE SUPPORT TO FACILITY, 
E.G. APPROVING PAYMENTS</t>
  </si>
  <si>
    <t xml:space="preserve">v. </t>
  </si>
  <si>
    <t>IMPROVED CAPACITY OF HEALTH CENTER STAFF MEMBERS (EG. VISITS TO RH, OD, PHD)</t>
  </si>
  <si>
    <t>2.24aa</t>
  </si>
  <si>
    <t>How much was this bonus amount in KHR?</t>
  </si>
  <si>
    <t>NO (SKIP TO Q1.18)</t>
  </si>
  <si>
    <t>HEF reimbursements</t>
  </si>
  <si>
    <t xml:space="preserve">e. </t>
  </si>
  <si>
    <t>2.24ab</t>
  </si>
  <si>
    <t>(2.04M)</t>
  </si>
  <si>
    <t>(2.06M)</t>
  </si>
  <si>
    <t>(2.20M)</t>
  </si>
  <si>
    <t>(2.22M)</t>
  </si>
  <si>
    <t>(2.24M)</t>
  </si>
  <si>
    <t>(3.12M)</t>
  </si>
  <si>
    <t>(3.13M)</t>
  </si>
  <si>
    <t>What is your job title at this facility?</t>
  </si>
  <si>
    <t>Clinical oficer</t>
  </si>
  <si>
    <t>Hospital administrator/executive director</t>
  </si>
  <si>
    <t>(1.03M)</t>
  </si>
  <si>
    <t>(1.15M)</t>
  </si>
  <si>
    <t>(1.19M)</t>
  </si>
  <si>
    <t>(2.02M)</t>
  </si>
  <si>
    <t>2.04MM</t>
  </si>
  <si>
    <t>2.17M</t>
  </si>
  <si>
    <t>2.17MM</t>
  </si>
  <si>
    <t>3.07M</t>
  </si>
  <si>
    <t>3.10M</t>
  </si>
  <si>
    <t>3.11M</t>
  </si>
  <si>
    <t>3.16M</t>
  </si>
  <si>
    <t>3.17M</t>
  </si>
  <si>
    <t>3.17MM</t>
  </si>
  <si>
    <t>17.07M</t>
  </si>
  <si>
    <t>3.06M</t>
  </si>
  <si>
    <t>3.11MM</t>
  </si>
  <si>
    <t>New 17.02M</t>
  </si>
  <si>
    <t>New 17.02MM</t>
  </si>
  <si>
    <t>3.08M</t>
  </si>
  <si>
    <t>ផ្សេងទៀត​ សូមបញ្ជាក់</t>
  </si>
  <si>
    <t>Cambodia</t>
  </si>
  <si>
    <r>
      <t>Service Delivery Grant</t>
    </r>
    <r>
      <rPr>
        <b/>
        <sz val="12"/>
        <rFont val="Khmer OS Battambang"/>
      </rPr>
      <t xml:space="preserve">- </t>
    </r>
    <r>
      <rPr>
        <b/>
        <sz val="14"/>
        <rFont val="Khmer OS Battambang"/>
      </rPr>
      <t>Impact Evaluation</t>
    </r>
  </si>
  <si>
    <t>Questionnaire for Health Center</t>
  </si>
  <si>
    <t>Province</t>
  </si>
  <si>
    <t>Operational District</t>
  </si>
  <si>
    <t>Health Center</t>
  </si>
  <si>
    <t>Location</t>
  </si>
  <si>
    <t>1st Visit</t>
  </si>
  <si>
    <t>2nd Visit</t>
  </si>
  <si>
    <t>3rd Visit</t>
  </si>
  <si>
    <t>Latitude (North):</t>
  </si>
  <si>
    <t xml:space="preserve">Longitude (East):    </t>
  </si>
  <si>
    <t xml:space="preserve">Height (meters): </t>
  </si>
  <si>
    <t>Fully Completed</t>
  </si>
  <si>
    <t>Not completed - The respondent quited the interview</t>
  </si>
  <si>
    <t>Not completed - The interview was interrupted by third party</t>
  </si>
  <si>
    <t>Respondent rejected the interivew</t>
  </si>
  <si>
    <t>Rejected by parents/ admin manager/ husband</t>
  </si>
  <si>
    <t>Respondent was absent for the second appointment</t>
  </si>
  <si>
    <t>Could not interview the respondent. Example, deaf / paralyzed / mentally ill</t>
  </si>
  <si>
    <t>Interview Results</t>
  </si>
  <si>
    <t>Interviewer and Visit</t>
  </si>
  <si>
    <t>Day</t>
  </si>
  <si>
    <t>Month</t>
  </si>
  <si>
    <t>Year</t>
  </si>
  <si>
    <t>General Information</t>
  </si>
  <si>
    <t xml:space="preserve">General </t>
  </si>
  <si>
    <t>Answers Record</t>
  </si>
  <si>
    <t xml:space="preserve">Respondent: Health center chief or deputy of health center chief if the chief is absent or not free. </t>
  </si>
  <si>
    <t>What is your position here?
Multiple Answers</t>
  </si>
  <si>
    <t xml:space="preserve">Clinic </t>
  </si>
  <si>
    <t>Nurse</t>
  </si>
  <si>
    <t>Midwife</t>
  </si>
  <si>
    <t>Nurse Assistant</t>
  </si>
  <si>
    <t>Administration</t>
  </si>
  <si>
    <t>Health facility admin</t>
  </si>
  <si>
    <t>Executive director</t>
  </si>
  <si>
    <t xml:space="preserve">Others (Please specify:........................) </t>
  </si>
  <si>
    <t>When was the last major investment to infrastructure in this health center? 
Interviewer: Record the year. Including paint spraying (more), installing / improving water hoses, and expanding buildings, etc.</t>
  </si>
  <si>
    <t>If the investment lasts more than one year, record the latest year of investment.</t>
  </si>
  <si>
    <t>When does this health center start to provide antenatal care services in each specific day?</t>
  </si>
  <si>
    <t>Workingdays</t>
  </si>
  <si>
    <t>When does this health center start to provide under-five child care services in each specific day?</t>
  </si>
  <si>
    <t>When does this health center stop providing under-five child care services in each specific day?</t>
  </si>
  <si>
    <t>When does this health center stop providing antenatal care services in each specific day?</t>
  </si>
  <si>
    <t>In this health center, what are the sources of funds or incomes (income in cash)?</t>
  </si>
  <si>
    <t xml:space="preserve">User fees </t>
  </si>
  <si>
    <t xml:space="preserve">Private company </t>
  </si>
  <si>
    <t>Donors (eg, UN agencies, governments)</t>
  </si>
  <si>
    <t>Interviewer: Do not read answers aloud. Record all responses that respondents answered 
(Multiple Answers)</t>
  </si>
  <si>
    <t>Insurance payments</t>
  </si>
  <si>
    <t>Health Equity Fund (HEF)</t>
  </si>
  <si>
    <t>Service Delivery Grant (SDG)</t>
  </si>
  <si>
    <t>Service Delivery Grant based on performance</t>
  </si>
  <si>
    <t>national budget / PBB</t>
  </si>
  <si>
    <t>Others (specify:……………………)</t>
  </si>
  <si>
    <t>Can you tell me the amount of money received from each source last month in Khmer Riel?</t>
  </si>
  <si>
    <t>How does each source of revenue come on time....? (only ask the sources were selected in 1.14)
1. Always come on time
2. Normally, come on time
3. Sometimes on time; sometimes no
4. Normally, not on time
5. Always not on time</t>
  </si>
  <si>
    <t>How did you use the Service Delivery Grant (SDG) in this last quarter?</t>
  </si>
  <si>
    <t>Office supplies</t>
  </si>
  <si>
    <t>Repair and maintenance</t>
  </si>
  <si>
    <t>Interviewer: Do not read answers aloud
Multiple Answers</t>
  </si>
  <si>
    <t xml:space="preserve">
Interviewer: Each source, please record received amount in Riel. If ZERO, record "0000".</t>
  </si>
  <si>
    <t>Emergencies</t>
  </si>
  <si>
    <t>Hygiene</t>
  </si>
  <si>
    <t>Purchasing drug urgently</t>
  </si>
  <si>
    <t>Medical equipment and emergency medical equipment</t>
  </si>
  <si>
    <t>Staff incentives</t>
  </si>
  <si>
    <t>Daily fee, accommodation, and travel expenses</t>
  </si>
  <si>
    <t>How did you use the Service Delivery Grant performance based(SDG) in this last quarter?</t>
  </si>
  <si>
    <t>(Only ask when respondent selected K in Q17.02)</t>
  </si>
  <si>
    <t>Does this place have a bank account?</t>
  </si>
  <si>
    <t>Yes</t>
  </si>
  <si>
    <t>No (Skip to Q1.18)</t>
  </si>
  <si>
    <t>(6.05M)</t>
  </si>
  <si>
    <t>(6.05c)</t>
  </si>
  <si>
    <t>(6.05MM)</t>
  </si>
  <si>
    <t>(6.06M)</t>
  </si>
  <si>
    <t>%</t>
  </si>
  <si>
    <t>(6.06MM)</t>
  </si>
  <si>
    <t>INTERVIEWER: READ EACH OPTION ALOUD. MULTI SELECT</t>
  </si>
  <si>
    <t>(6.09M)</t>
  </si>
  <si>
    <t>6.10M</t>
  </si>
  <si>
    <t>Are immunization cards issued to every child starting his/her immunization schedule?</t>
  </si>
  <si>
    <t>Could you show me some cards that belong to specific patients?</t>
  </si>
  <si>
    <t>SEEN</t>
  </si>
  <si>
    <t>NOT SEEN</t>
  </si>
  <si>
    <t>Are pregnant women seen at specific times that are separate from times allocated to other patients consultations?</t>
  </si>
  <si>
    <t>Do facility staff assist with deliveries only in the facility, only in the community, or in both the facility and the community?</t>
  </si>
  <si>
    <t>Only in facility</t>
  </si>
  <si>
    <t>Only in community</t>
  </si>
  <si>
    <t>Both in facility and community</t>
  </si>
  <si>
    <t>(6.30M)</t>
  </si>
  <si>
    <t>(6.31M)</t>
  </si>
  <si>
    <t>(D)</t>
  </si>
  <si>
    <t>Tuberculosis Services</t>
  </si>
  <si>
    <t>RECORD RESPONSE</t>
  </si>
  <si>
    <t>What tuberculosis services does this health facility provide?</t>
  </si>
  <si>
    <t>Diagnosis services only</t>
  </si>
  <si>
    <t>Treatment services only</t>
  </si>
  <si>
    <t>Both diagnosis and treatment services</t>
  </si>
  <si>
    <t>None</t>
  </si>
  <si>
    <t>(7.03a)</t>
  </si>
  <si>
    <t>Is there a Tuberculosis Corner in the health facility? INTERVIEWER: TUBERCULOSIS CORNER IS A PLACE IN THE FACILITY WHERE PATIENTS WITH TUBERCULOSIS ARE SEEN AND PROVIDED DRUGS.</t>
  </si>
  <si>
    <t>Who manages the Tuberculosis Corner in this health facility?</t>
  </si>
  <si>
    <t>Health Facility Staff</t>
  </si>
  <si>
    <t>Community health worker</t>
  </si>
  <si>
    <t>Classified daily employee</t>
  </si>
  <si>
    <t>Is there a Tuberculosis Register? IF YES, ASK TO SEE IT.</t>
  </si>
  <si>
    <t>YES, SEEN</t>
  </si>
  <si>
    <t>YES, NOT SEEN</t>
  </si>
  <si>
    <t>Is there a Suspect Tuberculosis Cases Register? IF YES, ASK TO SEE IT.</t>
  </si>
  <si>
    <t>Do patients who come for tuberculosis treatment get a tuberculosis treatment card?</t>
  </si>
  <si>
    <t>Where are the tuberculosis treatment cards kept once issued to a patient?</t>
  </si>
  <si>
    <t>Given to patient to bring for next visit</t>
  </si>
  <si>
    <t>Kept at facility</t>
  </si>
  <si>
    <t>One copy given to patient and one kept at facility</t>
  </si>
  <si>
    <t>E</t>
  </si>
  <si>
    <t>Does the facility provide treatment according to the National Malaria Treatment guidelines? INTERVIEWER: IF YES, ASK TO SEE GUIDELINES.</t>
  </si>
  <si>
    <t>ao.</t>
  </si>
  <si>
    <t>v.</t>
  </si>
  <si>
    <t>w.</t>
  </si>
  <si>
    <t>x.</t>
  </si>
  <si>
    <t>y.</t>
  </si>
  <si>
    <t>z.</t>
  </si>
  <si>
    <t>ah.</t>
  </si>
  <si>
    <t>ai.</t>
  </si>
  <si>
    <t>ak.</t>
  </si>
  <si>
    <t>am.</t>
  </si>
  <si>
    <t>9.01A</t>
  </si>
  <si>
    <t>9.01C</t>
  </si>
  <si>
    <t>9.01B</t>
  </si>
  <si>
    <t>9.01E</t>
  </si>
  <si>
    <t>9.01D</t>
  </si>
  <si>
    <t>a</t>
  </si>
  <si>
    <t>b</t>
  </si>
  <si>
    <t>c</t>
  </si>
  <si>
    <t>d</t>
  </si>
  <si>
    <t>f</t>
  </si>
  <si>
    <t>g</t>
  </si>
  <si>
    <t>h</t>
  </si>
  <si>
    <t>j</t>
  </si>
  <si>
    <t>n</t>
  </si>
  <si>
    <t>k</t>
  </si>
  <si>
    <t>9.01DD</t>
  </si>
  <si>
    <t>How are user fees calculated in this facility?</t>
  </si>
  <si>
    <t xml:space="preserve">OPEN - ENDED. RECORD RESPONSE. </t>
  </si>
  <si>
    <t>9.01F</t>
  </si>
  <si>
    <t>Are all drugs charged at the same price?</t>
  </si>
  <si>
    <t>9.01H</t>
  </si>
  <si>
    <t>9.01G</t>
  </si>
  <si>
    <t>What is this price for drugs?</t>
  </si>
  <si>
    <t>How are drugs charged?</t>
  </si>
  <si>
    <t>By method (pill, injection, IV, etc.)</t>
  </si>
  <si>
    <t>9.01I</t>
  </si>
  <si>
    <t>By drug type</t>
  </si>
  <si>
    <t>9.01K</t>
  </si>
  <si>
    <t>By service type</t>
  </si>
  <si>
    <t>9.01J</t>
  </si>
  <si>
    <t>Other (specify)</t>
  </si>
  <si>
    <t>Pill</t>
  </si>
  <si>
    <t>Injection</t>
  </si>
  <si>
    <t>Intravenous (IV)</t>
  </si>
  <si>
    <t>Suppository</t>
  </si>
  <si>
    <t>Intra-uterine device (IUD)</t>
  </si>
  <si>
    <t>Contraceptive implant</t>
  </si>
  <si>
    <t>General consultation</t>
  </si>
  <si>
    <t>ANC</t>
  </si>
  <si>
    <t>Delivery</t>
  </si>
  <si>
    <t>PNC</t>
  </si>
  <si>
    <t>Child care (child under 5)</t>
  </si>
  <si>
    <t>Family planning</t>
  </si>
  <si>
    <t>Laboratory tests</t>
  </si>
  <si>
    <t>X-ray tests</t>
  </si>
  <si>
    <t xml:space="preserve">Medical supplies </t>
  </si>
  <si>
    <t>l</t>
  </si>
  <si>
    <t>Oral contraceptive tablets</t>
  </si>
  <si>
    <t>Iron tablets (with or without folic acid)</t>
  </si>
  <si>
    <t>Antimalarial medicine (e.g., Choloroquine or Quinine)</t>
  </si>
  <si>
    <t>Antibiotics (e.g., Amoxicillin)</t>
  </si>
  <si>
    <t xml:space="preserve">Deworming medicine (e.g., Mebendazole) </t>
  </si>
  <si>
    <t>Emergency obstetric drugs</t>
  </si>
  <si>
    <t>HIV/AIDS Antiretroviral drugs (ARVs)</t>
  </si>
  <si>
    <t>Vaccines</t>
  </si>
  <si>
    <t>Do patients pay laboratory fees for tests?</t>
  </si>
  <si>
    <t>Do patients pay fees for x-ray tests?</t>
  </si>
  <si>
    <t>Do patients pay fees for supplies (e.g. compresses, syringes, etc.)?</t>
  </si>
  <si>
    <t>Do patients pay fees for medicines?</t>
  </si>
  <si>
    <t>What percentage of the drug cost is charged to patients? INTERVIEWER: RECORD PERCENTAGE WITHOUT "%" SIGN, AS A NUMBER. E.G. IF 5% IS CHARGED, RECORD 05. IF 80% IS CHARGED, RECORD 80.</t>
  </si>
  <si>
    <t>MAXIMUM 100</t>
  </si>
  <si>
    <t xml:space="preserve">Is this percentage charged based on the wholesale or retail price? </t>
  </si>
  <si>
    <t>Wholesale</t>
  </si>
  <si>
    <t>Retail</t>
  </si>
  <si>
    <t>HAS FEES</t>
  </si>
  <si>
    <t>NO FEES AT ALL</t>
  </si>
  <si>
    <t>9.11a</t>
  </si>
  <si>
    <t>(9.11M)</t>
  </si>
  <si>
    <t>l. PHD</t>
  </si>
  <si>
    <t>12.13a</t>
  </si>
  <si>
    <t>12.14A</t>
  </si>
  <si>
    <t>មាន,មិនបានប្រកាស</t>
  </si>
  <si>
    <t>គ្មាន,មិនប្រកាស</t>
  </si>
  <si>
    <t>Is there any posting in the facility that shows X-ray fees for outpatients? INTERVIEWER: IF YES, LOOK FOR POSTING IN FACILITY.</t>
  </si>
  <si>
    <t>មាន, បានប្រកាសជាសាធារណៈ</t>
  </si>
  <si>
    <t>Can you tell me if this place has paid any incentive or bonus to staff over the last 6 months on salary / wages?</t>
  </si>
  <si>
    <t>No</t>
  </si>
  <si>
    <t xml:space="preserve">How much is the amount incentive from each source?
</t>
  </si>
  <si>
    <t>User Fee</t>
  </si>
  <si>
    <t>Has there been an electrical blackout in the last 7 days?</t>
  </si>
  <si>
    <t>How many hours have the electronic been blackout in the last 7 days?</t>
  </si>
  <si>
    <t>(Maximum 168 hours)</t>
  </si>
  <si>
    <t xml:space="preserve">In the last 7 days, how many hours that this place did not have water? </t>
  </si>
  <si>
    <t>During the last 7 days, was there a period that this place did not have water?</t>
  </si>
  <si>
    <t>Does this place have a cell phone?</t>
  </si>
  <si>
    <t>Does this place refer the patients to other places?</t>
  </si>
  <si>
    <t>Is there any mean of transportation here to bring the patient to referral hospital?</t>
  </si>
  <si>
    <t>How many usable automotive [vehicles] are there here?</t>
  </si>
  <si>
    <t>The ambulance belongs to this place</t>
  </si>
  <si>
    <t>The ambulance belongs to the Operational District (OD)</t>
  </si>
  <si>
    <t>Full-time private rental car</t>
  </si>
  <si>
    <t>Part-time private rental car</t>
  </si>
  <si>
    <t>Other cars belongs to this place</t>
  </si>
  <si>
    <t>Private car - come when contact</t>
  </si>
  <si>
    <t>Motorbike belongs to this place</t>
  </si>
  <si>
    <t>Rental motorbike</t>
  </si>
  <si>
    <t>Bicycle belongs this place</t>
  </si>
  <si>
    <t>Ambulance belongs to the referral hospital​ (RH)</t>
  </si>
  <si>
    <t xml:space="preserve">
Interviewer: Read each answer out loud. For each option, record the number of available vehicles, if not, please record 00.</t>
  </si>
  <si>
    <t>Ownership refers to the individual or institutional belonging.</t>
  </si>
  <si>
    <t>Interviewer: Check out those vehicles at the site.</t>
  </si>
  <si>
    <t>During the last 7 days, is there a time that this place did not have a vehicle to transport the patient?</t>
  </si>
  <si>
    <t>During the last 7 days, how many days that this place did not have a vehicleto transport the patient?</t>
  </si>
  <si>
    <t>Maximum 7 days</t>
  </si>
  <si>
    <t>No (Skip to Q1.44)</t>
  </si>
  <si>
    <t>No (Skip to Q1.43B)</t>
  </si>
  <si>
    <t>Does this place have any usable computer?</t>
  </si>
  <si>
    <t xml:space="preserve">Has this computer connected the internet? </t>
  </si>
  <si>
    <t>In the last 7 days, was there any time that this place could not access to the internet?</t>
  </si>
  <si>
    <t>Universal precautions</t>
  </si>
  <si>
    <t>Interviewer: Please talk to the deputy of health center chief if the chief is absent or not available</t>
  </si>
  <si>
    <t>Does this place have consultation room for in-patient?</t>
  </si>
  <si>
    <t>Yes, saw it</t>
  </si>
  <si>
    <t>Yes, not see it</t>
  </si>
  <si>
    <t>Is this room equipped with a safety box or closed container for acrylic disposal?</t>
  </si>
  <si>
    <t>Is this room posted any poster which demonstrates the Anti-virus / poisonous processes?</t>
  </si>
  <si>
    <t xml:space="preserve">Does this room have a sink with water supply and soap? </t>
  </si>
  <si>
    <t>What antimicrobials are being used in this place?</t>
  </si>
  <si>
    <t>Dakin</t>
  </si>
  <si>
    <t>Sodium Hypochlorite/ Chlorine solution​/ JIK solution</t>
  </si>
  <si>
    <t>Soap</t>
  </si>
  <si>
    <t>Alcohol for washing</t>
  </si>
  <si>
    <t>Methylated spirit</t>
  </si>
  <si>
    <t>Interviewer: Read all answers
Multiple Answers; Record all selected answers</t>
  </si>
  <si>
    <t>In the last 30 days, is there any time that this place run out of the antimicrobials?</t>
  </si>
  <si>
    <t>In the last 30 days, how many days that this place run out of the antimicrobials?</t>
  </si>
  <si>
    <t>Days</t>
  </si>
  <si>
    <t>Is there a medical waste incinerator?</t>
  </si>
  <si>
    <t>Brush with soap and water only</t>
  </si>
  <si>
    <t>Soak in antiseptics then brush with soap and water</t>
  </si>
  <si>
    <t>Brush with soap and water, then soak in antiseptics</t>
  </si>
  <si>
    <t xml:space="preserve">Only soak in antiseptics </t>
  </si>
  <si>
    <t>Clean with soap and water</t>
  </si>
  <si>
    <t>Kills bacteria with boiling water/ fire</t>
  </si>
  <si>
    <t>The material is not disinfected / poisoned</t>
  </si>
  <si>
    <t>Material are not reused again</t>
  </si>
  <si>
    <t>Interviewer: Read ean answer out loud
Only one answer
If there are more than one, select only the most requent one</t>
  </si>
  <si>
    <t>What procedures are used to clean the medical equipment before reuse?</t>
  </si>
  <si>
    <t>Dry heat</t>
  </si>
  <si>
    <t>AUTOCLAVING​</t>
  </si>
  <si>
    <t>Steam</t>
  </si>
  <si>
    <t>Chemical method</t>
  </si>
  <si>
    <t>Processing outside this place</t>
  </si>
  <si>
    <t>none</t>
  </si>
  <si>
    <t>Is the material cleaning protocol revealed?</t>
  </si>
  <si>
    <t>Is there a permission for medical waste disposal?</t>
  </si>
  <si>
    <t>How is medical waste disposed of?</t>
  </si>
  <si>
    <t>Bury in the pit</t>
  </si>
  <si>
    <t xml:space="preserve">burn </t>
  </si>
  <si>
    <t>Throw away</t>
  </si>
  <si>
    <t>Use external parties</t>
  </si>
  <si>
    <t>Send to Referral Hospital</t>
  </si>
  <si>
    <t>Interviewer: Don't read the answers
Record only one answer; if there is more than one select the most technical one</t>
  </si>
  <si>
    <t>Organization and Participation</t>
  </si>
  <si>
    <t>No (Skip to Section 2)</t>
  </si>
  <si>
    <t>Does this place currently participate in any NGO's Improvement Program or Government Improvement Program?</t>
  </si>
  <si>
    <t>What does the health center get from thoses programs?</t>
  </si>
  <si>
    <t>Infrastructure Support (Construction / Maintenance)</t>
  </si>
  <si>
    <t>Additional staff</t>
  </si>
  <si>
    <t>Additional training</t>
  </si>
  <si>
    <t>Drugs / materials / medical devices</t>
  </si>
  <si>
    <t>Budget (Financial Support)</t>
  </si>
  <si>
    <t>Patient support services (transportation, food assistance, etc.).</t>
  </si>
  <si>
    <t>Vaccine</t>
  </si>
  <si>
    <t>Community-based activities</t>
  </si>
  <si>
    <t>(Multiple Answers)</t>
  </si>
  <si>
    <t>Administration and management</t>
  </si>
  <si>
    <t>General Administration</t>
  </si>
  <si>
    <t>How many members in this committee?</t>
  </si>
  <si>
    <t>Does this health center have Health Center Management Committee?</t>
  </si>
  <si>
    <t>How many female members in the committee?</t>
  </si>
  <si>
    <t>Are there any representatives from any of the following institutions in this committee?</t>
  </si>
  <si>
    <t>Interviewer: Read all answers out loud
Multiple Answers</t>
  </si>
  <si>
    <t>Chief /deputy chief of health center</t>
  </si>
  <si>
    <t>Staff from this health center</t>
  </si>
  <si>
    <t>Village Health Support Group (VHSG)</t>
  </si>
  <si>
    <t>Staff from NGO</t>
  </si>
  <si>
    <t>Commune/District officer</t>
  </si>
  <si>
    <t>Village chief</t>
  </si>
  <si>
    <t>Indigenous people</t>
  </si>
  <si>
    <t>In the last 6 months, how many health committee management meetings have been held?</t>
  </si>
  <si>
    <t>Where are the sources of budget for the Health Center Management Committee meeting?</t>
  </si>
  <si>
    <t>Commune /District Development Fund</t>
  </si>
  <si>
    <t>Has this health center written a minute note of the Health Management Management Committee (brief minute note, the decision-making, etc.)?</t>
  </si>
  <si>
    <t>What initiatives have been raised by HCMC and been implemented in the last 6 months?​</t>
  </si>
  <si>
    <t>Local administrative support
For example, acceptance of payment</t>
  </si>
  <si>
    <t>Provide new materials or new facilities</t>
  </si>
  <si>
    <t>Provide new infrastructure</t>
  </si>
  <si>
    <t>Offer renovations</t>
  </si>
  <si>
    <t>Provide drugs</t>
  </si>
  <si>
    <t>Inspire / encourage the community to use this health center</t>
  </si>
  <si>
    <t>Provide transportation to staff for home visits</t>
  </si>
  <si>
    <t>Service / material provision</t>
  </si>
  <si>
    <t>Enhance security in convenience</t>
  </si>
  <si>
    <t>Strengthen water quality</t>
  </si>
  <si>
    <t>Improve the water supply (quantity)</t>
  </si>
  <si>
    <t>Provided training for Village Health Volunteer Groups</t>
  </si>
  <si>
    <t>Support community-based groups</t>
  </si>
  <si>
    <t>Verify health center material and child health outcomes</t>
  </si>
  <si>
    <t>Environmental hygiene (eliminates mosquito eggs)</t>
  </si>
  <si>
    <t>Spraying insecticide / mammals in the habitat</t>
  </si>
  <si>
    <t>Disease diagnosis</t>
  </si>
  <si>
    <t>Report and collect data for results-based financial activities</t>
  </si>
  <si>
    <t>Create a result-based financial application</t>
  </si>
  <si>
    <t>Participate in training and raising awareness of results-based financial programs</t>
  </si>
  <si>
    <t>Strengthen the capacity of staff members of health center (eg. study visit RH, OD, PHD)</t>
  </si>
  <si>
    <t xml:space="preserve">Others (Specify:........................) </t>
  </si>
  <si>
    <t>Interviewer: Ask to see the budget plan</t>
  </si>
  <si>
    <t>Interviewer: Ask to see the activities plan</t>
  </si>
  <si>
    <t>Who participated in developing this activities plan?</t>
  </si>
  <si>
    <t>Chief of this health center</t>
  </si>
  <si>
    <t>Staff of this health center</t>
  </si>
  <si>
    <t>OD</t>
  </si>
  <si>
    <t>Health Facility Manager</t>
  </si>
  <si>
    <t>Commune chief</t>
  </si>
  <si>
    <t>VHSG</t>
  </si>
  <si>
    <t>Community members</t>
  </si>
  <si>
    <t>Health Center Management Committee</t>
  </si>
  <si>
    <t>Interviewer: Read each answer out loud
Multiple Answers</t>
  </si>
  <si>
    <t>Now I'm going to read you a list of services. For each service, please tell me whether it is a priority or not in the the current financial year.</t>
  </si>
  <si>
    <t xml:space="preserve">Which health related activities were prioritized in the current financial year activities plan? </t>
  </si>
  <si>
    <t>Was the activities plan developed for the current financial year?</t>
  </si>
  <si>
    <t>Was the budget plan developed for the current financial year?</t>
  </si>
  <si>
    <t>Antenatal Care</t>
  </si>
  <si>
    <t>labor /delivery at skillful institution</t>
  </si>
  <si>
    <t>postpartum Care</t>
  </si>
  <si>
    <t>Vaccination</t>
  </si>
  <si>
    <t>Consultation</t>
  </si>
  <si>
    <t>Sexual Reproductive Health/ Family Planning</t>
  </si>
  <si>
    <t>Integrated Management of Childhood Illness (IMCI)</t>
  </si>
  <si>
    <t>Malaria</t>
  </si>
  <si>
    <t>TB</t>
  </si>
  <si>
    <t>HIV/AIDS</t>
  </si>
  <si>
    <t>Health promotion and monitoring</t>
  </si>
  <si>
    <t>Treatment of severe malnutrition</t>
  </si>
  <si>
    <t>Child growth monitoring</t>
  </si>
  <si>
    <t>Adding micronutrients (examples: iron, folic acid, vitamin A, zinc)</t>
  </si>
  <si>
    <t>How many times does this health center have staff meeting, in the last 3 months?</t>
  </si>
  <si>
    <t>Do all staff have a job description?</t>
  </si>
  <si>
    <t>All have JD</t>
  </si>
  <si>
    <t xml:space="preserve">Some have </t>
  </si>
  <si>
    <t>None of them have it</t>
  </si>
  <si>
    <t>How useful these visits are? Ask if Q2.14&gt;0</t>
  </si>
  <si>
    <t>Very Usefull</t>
  </si>
  <si>
    <t>Somehow</t>
  </si>
  <si>
    <t>Not usefull at all</t>
  </si>
  <si>
    <t>In the last three months, how many times did the district referral hospital visit this health center to supervise or provide technical support? Interviewer: If there is no record "0".</t>
  </si>
  <si>
    <t>In the last 3 months, how many times did the health monitoring committees visit this health center to supervise and provide technical support? Interviewer: If no, record "0".</t>
  </si>
  <si>
    <t>How useful these visits are? Ask if Q2.15&gt;0</t>
  </si>
  <si>
    <t>In the last three months, how many times did the OD visit this health center to supervise or provide technical support? Interviewer: If there is no record "0" then skip to 2.17.</t>
  </si>
  <si>
    <t>Monitoring and Evaluation</t>
  </si>
  <si>
    <t>Staff Mentoring</t>
  </si>
  <si>
    <t>Help to set goal in improving the quality service</t>
  </si>
  <si>
    <t>How useful these visits are, do you think? Ask only Q2.16&gt;0</t>
  </si>
  <si>
    <t xml:space="preserve">What are the reasons for these visits?
Multiple Answer
Ask only Q2.16&gt;0
</t>
  </si>
  <si>
    <t>In the last three months, how many times did the local government visit this health center to provide supervision or technical support? Interviewer: If no, record "0".</t>
  </si>
  <si>
    <t>How useful these visits are, do you think? Ask only Q2.17&gt;0</t>
  </si>
  <si>
    <t>In the last three months, how many times did the Provincial Health Department visit this health center to provide supervision or technical support? Interviewer: If no, record "0".</t>
  </si>
  <si>
    <t>How useful these visits are, do you think? Ask only Q2.17M&gt;0</t>
  </si>
  <si>
    <t>In the last three months, how many times did the donor visit this health center to provide supervision or technical support? Interviewer: If no, record "0".
(Interviewer: "Donors" means non-governmental organizations, bilateral agencies and multilateral agencies)</t>
  </si>
  <si>
    <t>How useful these visits are, do you think? Ask only Q2.18&gt;0</t>
  </si>
  <si>
    <t>In the last three months, how many times did the village health support group visit this health center to provide supervision or technical support? Interviewer: If no, record "0".</t>
  </si>
  <si>
    <t xml:space="preserve">How useful these visits are, do you think? Ask only Q2.19&gt;0
</t>
  </si>
  <si>
    <t>Note: The recall for 6 months up to now</t>
  </si>
  <si>
    <t>During the last 6 months, how many internal staff performance evaluation was conducted (ie by those in the health center). Times?</t>
  </si>
  <si>
    <t xml:space="preserve">Is the result of internal performance evaluation associated to salary or incentive? </t>
  </si>
  <si>
    <t>During the last 6 months, how many external staff performance evaluations were conducted (not people in health center Ex. from OD). Times?</t>
  </si>
  <si>
    <t>In the last six months, how many assessments were conducted on the overal performance of this health center by external (external ex. from OD)?</t>
  </si>
  <si>
    <t xml:space="preserve">Is the result of assessment associated to the health center's financial? </t>
  </si>
  <si>
    <t xml:space="preserve">Does this health center get the incentives or bonuses based on the staff performance and health center evaluation? </t>
  </si>
  <si>
    <t>In the last six months, what is the total amount of money for staff incentives?  
(Interviewer: If it is not applicable, write N/A)</t>
  </si>
  <si>
    <t>Riels</t>
  </si>
  <si>
    <t>In the last six months, what is the total amount of money for health center incentives?  
(Interviewer: If it is not applicable, write N/A)</t>
  </si>
  <si>
    <t>What percentage of the incentive or bonuses have been paid to the following? Interviewer: Record the percentage for each category. ​</t>
  </si>
  <si>
    <t>Annual allowance for staff</t>
  </si>
  <si>
    <t xml:space="preserve">Infrastructure, building, or structure development </t>
  </si>
  <si>
    <t>Infrastructure Development - Medical Equipment (Machinery, etc.)</t>
  </si>
  <si>
    <t>Drugs/ additional treatment</t>
  </si>
  <si>
    <t>Additional medical material (soaps, gloves, etc.)</t>
  </si>
  <si>
    <t xml:space="preserve">Number: </t>
  </si>
  <si>
    <t>Does this health center receive the patient's feedback through a consumer survey, claim box or request, or other methodology?</t>
  </si>
  <si>
    <t>In a regular month, how many requests and complaints did the patient / client put in that box? Number 0 if the box is not used. Number 97, if not know</t>
  </si>
  <si>
    <t>In the last 12 months, is there any change taken place in response to the patients feedback?</t>
  </si>
  <si>
    <t>Report</t>
  </si>
  <si>
    <t>Which of the following organizations / agencies do you report to?</t>
  </si>
  <si>
    <t>Multiple Answers</t>
  </si>
  <si>
    <t>Ministry of Health</t>
  </si>
  <si>
    <t>Provincial Health Department</t>
  </si>
  <si>
    <t xml:space="preserve">Donors </t>
  </si>
  <si>
    <t>NGO (Specify:………………)</t>
  </si>
  <si>
    <t xml:space="preserve">Commune / Sangkat Chief </t>
  </si>
  <si>
    <t xml:space="preserve">Others (Specify:....................) </t>
  </si>
  <si>
    <t>How many hours per week do all staff spend time reporting to each source?</t>
  </si>
  <si>
    <t>ក្នុងត្រីមាសនីមួយៗ តើអ្នក​រាយការណ៍​ទៅ​ប្រភព​និមួយ​​ៗ​​ញឹកញាប់កម្រិត​ណា​? In each quarter, how often do you report to each source?</t>
  </si>
  <si>
    <t>Show only the selected sources in Q17.06</t>
  </si>
  <si>
    <t xml:space="preserve"> Show only selected sources in Q17.06</t>
  </si>
  <si>
    <t>Daily</t>
  </si>
  <si>
    <t>Monthly</t>
  </si>
  <si>
    <t>Every Week</t>
  </si>
  <si>
    <t>Quarterly</t>
  </si>
  <si>
    <t>Bi-Annually</t>
  </si>
  <si>
    <t>Annually</t>
  </si>
  <si>
    <t>Others (Specify:……………)</t>
  </si>
  <si>
    <t>How frequently does this health facility submit its report late?</t>
  </si>
  <si>
    <t>Always</t>
  </si>
  <si>
    <t>Sometimes</t>
  </si>
  <si>
    <t>Not often</t>
  </si>
  <si>
    <t>Never</t>
  </si>
  <si>
    <t>Human Resource</t>
  </si>
  <si>
    <t>​ Respondent: Human Resource Manager, Health center chief, or any staff who knows the most about human resource</t>
  </si>
  <si>
    <t>Human Resource Management</t>
  </si>
  <si>
    <t>Who has the right to hire new medical personnel, e.g. Doctor, nurse, etc.</t>
  </si>
  <si>
    <t>The director / person in charge of health center management</t>
  </si>
  <si>
    <t>Health center staff</t>
  </si>
  <si>
    <t>Local governments</t>
  </si>
  <si>
    <t>HCMC</t>
  </si>
  <si>
    <t>Others (specify:……………..)</t>
  </si>
  <si>
    <t>Who has rights to hire non medical personnel, e.g. Logistics hygiene?</t>
  </si>
  <si>
    <t>Interviewer: Read all options</t>
  </si>
  <si>
    <t xml:space="preserve">
Is it difficult to find medical staff to work in this place?</t>
  </si>
  <si>
    <t>Skip to Q3.01D</t>
  </si>
  <si>
    <t>Low salary</t>
  </si>
  <si>
    <t>Can not afford to hire new staff</t>
  </si>
  <si>
    <t>Health center is far away</t>
  </si>
  <si>
    <t>Can't find a skillful staff</t>
  </si>
  <si>
    <t>Skip to Q3.02</t>
  </si>
  <si>
    <t>Is it hard to find a non-medical staff to work in this place?</t>
  </si>
  <si>
    <t xml:space="preserve">
Do you think why it's hard to find medical staff to work here? 
Multiple Answers</t>
  </si>
  <si>
    <t>Do you think why it's hard to find non-medical personnel to work here?
Multiple Answers</t>
  </si>
  <si>
    <t>Who has the rights to fire the medical staff?</t>
  </si>
  <si>
    <t>Interviewer: Read all options out loud
Multiple Answers</t>
  </si>
  <si>
    <t>Who has the rights to fire the non-medical staff?</t>
  </si>
  <si>
    <t>The director / person in charge of health center mana+D48:G57gement</t>
  </si>
  <si>
    <t>Who has the rights to determine a medical staff compensation?</t>
  </si>
  <si>
    <t>Who has the rights to determine a non-medical staff's compensation?</t>
  </si>
  <si>
    <t>For each position below please ask from 3.04 to 3.07M; If non record "0"</t>
  </si>
  <si>
    <t>Type of Position</t>
  </si>
  <si>
    <t xml:space="preserve">
How many permissible positions here are [job title]?</t>
  </si>
  <si>
    <t>How many permissible positions (job title) are occupied currently?</t>
  </si>
  <si>
    <t>In the last 6 months, how many [types of positions] have left this place permanently?</t>
  </si>
  <si>
    <t>How many [functional categories] participate in nutrition services?</t>
  </si>
  <si>
    <t>Chief / deputy of health center</t>
  </si>
  <si>
    <t>Care assistant</t>
  </si>
  <si>
    <t>Laboratory technician</t>
  </si>
  <si>
    <t>Contract staff</t>
  </si>
  <si>
    <t>Does your employee get funding from the following external sources?</t>
  </si>
  <si>
    <t>Bilateral donors</t>
  </si>
  <si>
    <t>How many community health posts are supported by this health center?</t>
  </si>
  <si>
    <t>How many villages are supported by this health center?</t>
  </si>
  <si>
    <t>In your health center's catchment areas, are there VHSG?</t>
  </si>
  <si>
    <t>Times</t>
  </si>
  <si>
    <t>During the last 6 months, how many meetings of VHSGs have been held?</t>
  </si>
  <si>
    <t>Female</t>
  </si>
  <si>
    <t>Male</t>
  </si>
  <si>
    <t>In your health center's catchment areas, how many active VHSGs do you have?</t>
  </si>
  <si>
    <t>Who come to supervise the VHSG in the community?</t>
  </si>
  <si>
    <t>In the last 6 months, how many times that VHSGs have been supervised by the health center / people selected in 3.10a?</t>
  </si>
  <si>
    <t>Have VHSG volunteers stopped working in the last 6 months?</t>
  </si>
  <si>
    <t>How many VHSG volunteers have stopped in the last 6 months?</t>
  </si>
  <si>
    <t>In the last 3 months, did the VHSG do  the following activities?</t>
  </si>
  <si>
    <t>Participating VHSG Meetings</t>
  </si>
  <si>
    <t>Monitoring VHSG activities (observing consultative action)</t>
  </si>
  <si>
    <t xml:space="preserve">Providing training to VHSG </t>
  </si>
  <si>
    <t>Replacing VHSG devices</t>
  </si>
  <si>
    <t>Supporting VHSG training</t>
  </si>
  <si>
    <t>Collecting and compiling monthly activity reports</t>
  </si>
  <si>
    <t>Meeting with health posts</t>
  </si>
  <si>
    <t>Promoting specific health program</t>
  </si>
  <si>
    <t>Preparing the vaccination campaign</t>
  </si>
  <si>
    <t>Weighing the children's weight in their village</t>
  </si>
  <si>
    <t>Distributing vitamin A to children in their village</t>
  </si>
  <si>
    <t>Participating in community outreach</t>
  </si>
  <si>
    <t>Sending pregnant women to a health center or send patients to a health center</t>
  </si>
  <si>
    <t>What are the sources of funding to support VHSG activities?
Multiple Answers</t>
  </si>
  <si>
    <t>Private Compary</t>
  </si>
  <si>
    <t>Insurrance Payment</t>
  </si>
  <si>
    <t>Health Equity Fund</t>
  </si>
  <si>
    <t>Service delivery grants based on performance</t>
  </si>
  <si>
    <t>National Budget / PBB</t>
  </si>
  <si>
    <t>What are the following abnormalities that HCMC has reported to the health center?</t>
  </si>
  <si>
    <t>Diarrhea caused by food poisoning or infection</t>
  </si>
  <si>
    <t>fever</t>
  </si>
  <si>
    <t>Mother's death during childbirth</t>
  </si>
  <si>
    <t>Non</t>
  </si>
  <si>
    <t>What are the following abnormalities that VHSG has reported to the health center?</t>
  </si>
  <si>
    <t xml:space="preserve">p. </t>
  </si>
  <si>
    <t xml:space="preserve">a1. </t>
  </si>
  <si>
    <t xml:space="preserve">a2. </t>
  </si>
  <si>
    <t>a3.</t>
  </si>
  <si>
    <t>a4</t>
  </si>
  <si>
    <t>a5</t>
  </si>
  <si>
    <t>a6</t>
  </si>
  <si>
    <t>a7</t>
  </si>
  <si>
    <t>a8</t>
  </si>
  <si>
    <t xml:space="preserve">What quantity of [DRUGS] are available at this time? </t>
  </si>
  <si>
    <t>--</t>
  </si>
  <si>
    <t>BP 100</t>
  </si>
  <si>
    <t>Chloroquine</t>
  </si>
  <si>
    <t>Quinine</t>
  </si>
  <si>
    <t>Fansidar / Sulphadoxine-Pyrimethamine (SP)</t>
  </si>
  <si>
    <t>Artemisinin-Based  (Fansidar + Artesunate) / Coartem</t>
  </si>
  <si>
    <t>Rifampin</t>
  </si>
  <si>
    <t>Streptomycin</t>
  </si>
  <si>
    <t>Isoniazid (INH)</t>
  </si>
  <si>
    <t>Pyrazinamide</t>
  </si>
  <si>
    <t>Ethambutal</t>
  </si>
  <si>
    <t>Combitabs (Multidrug tabs)</t>
  </si>
  <si>
    <t>ag.</t>
  </si>
  <si>
    <t xml:space="preserve">Misoprostol </t>
  </si>
  <si>
    <t>aj.</t>
  </si>
  <si>
    <t>al.</t>
  </si>
  <si>
    <t>an.</t>
  </si>
  <si>
    <t>ap.</t>
  </si>
  <si>
    <t>ar.</t>
  </si>
  <si>
    <t>as.</t>
  </si>
  <si>
    <t>at.</t>
  </si>
  <si>
    <t>au.</t>
  </si>
  <si>
    <t>av.</t>
  </si>
  <si>
    <t>aw.</t>
  </si>
  <si>
    <t>14.17A</t>
  </si>
  <si>
    <t xml:space="preserve">At the end of every month, to replace drugs used that month. </t>
  </si>
  <si>
    <t>When stock is less than 50%</t>
  </si>
  <si>
    <t>When stock is less than 10%</t>
  </si>
  <si>
    <t>When drug is completely out of stock (0%)</t>
  </si>
  <si>
    <t>14.16A</t>
  </si>
  <si>
    <t>Has this facility received any incentive payments in the last 12 months?</t>
  </si>
  <si>
    <t>Yes (Skip to 16.08)</t>
  </si>
  <si>
    <t>OPEN END WRITE IN</t>
  </si>
  <si>
    <r>
      <t xml:space="preserve">Are there any </t>
    </r>
    <r>
      <rPr>
        <b/>
        <sz val="10"/>
        <rFont val="Arial"/>
        <family val="2"/>
      </rPr>
      <t>VHSG volunteers</t>
    </r>
    <r>
      <rPr>
        <sz val="10"/>
        <rFont val="Arial"/>
        <family val="2"/>
      </rPr>
      <t xml:space="preserve"> who have stopped working in the </t>
    </r>
    <r>
      <rPr>
        <u/>
        <sz val="10"/>
        <rFont val="Arial"/>
        <family val="2"/>
      </rPr>
      <t>last 12 months</t>
    </r>
    <r>
      <rPr>
        <sz val="10"/>
        <rFont val="Arial"/>
        <family val="2"/>
      </rPr>
      <t>?</t>
    </r>
  </si>
  <si>
    <r>
      <t xml:space="preserve">How many </t>
    </r>
    <r>
      <rPr>
        <b/>
        <sz val="10"/>
        <rFont val="Arial"/>
        <family val="2"/>
      </rPr>
      <t>VHSG volunteers</t>
    </r>
    <r>
      <rPr>
        <sz val="10"/>
        <rFont val="Arial"/>
        <family val="2"/>
      </rPr>
      <t xml:space="preserve"> have stopped working in the </t>
    </r>
    <r>
      <rPr>
        <u/>
        <sz val="10"/>
        <rFont val="Arial"/>
        <family val="2"/>
      </rPr>
      <t>last 12 months</t>
    </r>
    <r>
      <rPr>
        <sz val="10"/>
        <rFont val="Arial"/>
        <family val="2"/>
      </rPr>
      <t>?</t>
    </r>
  </si>
  <si>
    <r>
      <t>In the last 12 months</t>
    </r>
    <r>
      <rPr>
        <sz val="10"/>
        <rFont val="Arial"/>
        <family val="2"/>
      </rPr>
      <t>, how many HCMC meetings were held?</t>
    </r>
  </si>
  <si>
    <r>
      <t xml:space="preserve">What initiatives were taken by the HCMC and implemented </t>
    </r>
    <r>
      <rPr>
        <u/>
        <sz val="10"/>
        <rFont val="Arial"/>
        <family val="2"/>
      </rPr>
      <t>in the last 12 months</t>
    </r>
    <r>
      <rPr>
        <sz val="10"/>
        <rFont val="Arial"/>
        <family val="2"/>
      </rPr>
      <t>?</t>
    </r>
  </si>
  <si>
    <r>
      <t>In the last 12 months</t>
    </r>
    <r>
      <rPr>
        <sz val="10"/>
        <rFont val="Arial"/>
        <family val="2"/>
      </rPr>
      <t xml:space="preserve">, how many times was the performance of </t>
    </r>
    <r>
      <rPr>
        <u/>
        <sz val="10"/>
        <rFont val="Arial"/>
        <family val="2"/>
      </rPr>
      <t xml:space="preserve">staff </t>
    </r>
    <r>
      <rPr>
        <sz val="10"/>
        <rFont val="Arial"/>
        <family val="2"/>
      </rPr>
      <t xml:space="preserve">assessed </t>
    </r>
    <r>
      <rPr>
        <u/>
        <sz val="10"/>
        <rFont val="Arial"/>
        <family val="2"/>
      </rPr>
      <t>internally</t>
    </r>
    <r>
      <rPr>
        <sz val="10"/>
        <rFont val="Arial"/>
        <family val="2"/>
      </rPr>
      <t>, that is, by persons within the facility?</t>
    </r>
  </si>
  <si>
    <r>
      <t>In the last 12 months</t>
    </r>
    <r>
      <rPr>
        <sz val="10"/>
        <rFont val="Arial"/>
        <family val="2"/>
      </rPr>
      <t xml:space="preserve">, how many times was the performance of </t>
    </r>
    <r>
      <rPr>
        <u/>
        <sz val="10"/>
        <rFont val="Arial"/>
        <family val="2"/>
      </rPr>
      <t>staff</t>
    </r>
    <r>
      <rPr>
        <sz val="10"/>
        <rFont val="Arial"/>
        <family val="2"/>
      </rPr>
      <t xml:space="preserve"> assessed </t>
    </r>
    <r>
      <rPr>
        <u/>
        <sz val="10"/>
        <rFont val="Arial"/>
        <family val="2"/>
      </rPr>
      <t>externally</t>
    </r>
    <r>
      <rPr>
        <sz val="10"/>
        <rFont val="Arial"/>
        <family val="2"/>
      </rPr>
      <t>, that is, by persons from outside the facility, e.g. the Operational District?</t>
    </r>
  </si>
  <si>
    <r>
      <rPr>
        <u/>
        <sz val="10"/>
        <rFont val="Arial"/>
        <family val="2"/>
      </rPr>
      <t>In the last 12 months</t>
    </r>
    <r>
      <rPr>
        <sz val="10"/>
        <rFont val="Arial"/>
        <family val="2"/>
      </rPr>
      <t xml:space="preserve">, how many times was the performance of the </t>
    </r>
    <r>
      <rPr>
        <u/>
        <sz val="10"/>
        <rFont val="Arial"/>
        <family val="2"/>
      </rPr>
      <t>facility</t>
    </r>
    <r>
      <rPr>
        <sz val="10"/>
        <rFont val="Arial"/>
        <family val="2"/>
      </rPr>
      <t xml:space="preserve"> as a whole assessed externally, that is, by persons from outside the facility, e.g. the Operational District?</t>
    </r>
  </si>
  <si>
    <r>
      <t xml:space="preserve">What is the distance from the health facility to the nearest higher level health facility </t>
    </r>
    <r>
      <rPr>
        <u/>
        <sz val="10"/>
        <rFont val="Arial"/>
        <family val="2"/>
      </rPr>
      <t>one way in kilometers</t>
    </r>
    <r>
      <rPr>
        <sz val="10"/>
        <rFont val="Arial"/>
        <family val="2"/>
      </rPr>
      <t>?</t>
    </r>
  </si>
  <si>
    <r>
      <rPr>
        <b/>
        <sz val="10"/>
        <rFont val="Arial"/>
        <family val="2"/>
      </rPr>
      <t>In the last month</t>
    </r>
    <r>
      <rPr>
        <sz val="10"/>
        <rFont val="Arial"/>
        <family val="2"/>
      </rPr>
      <t>, which funds did you receive through this bank account?</t>
    </r>
  </si>
  <si>
    <r>
      <t xml:space="preserve">What funds do you get through this bank account </t>
    </r>
    <r>
      <rPr>
        <b/>
        <sz val="10"/>
        <rFont val="Arial"/>
        <family val="2"/>
      </rPr>
      <t>in the last quarter</t>
    </r>
    <r>
      <rPr>
        <sz val="10"/>
        <rFont val="Arial"/>
        <family val="2"/>
      </rPr>
      <t>?</t>
    </r>
  </si>
  <si>
    <r>
      <rPr>
        <b/>
        <sz val="10"/>
        <rFont val="Arial"/>
        <family val="2"/>
      </rPr>
      <t>In the last year,</t>
    </r>
    <r>
      <rPr>
        <sz val="10"/>
        <rFont val="Arial"/>
        <family val="2"/>
      </rPr>
      <t xml:space="preserve"> has this faclity received any grants?</t>
    </r>
  </si>
  <si>
    <r>
      <t xml:space="preserve">How long does it take to fetch water from the primary source for the health facility, </t>
    </r>
    <r>
      <rPr>
        <u/>
        <sz val="10"/>
        <rFont val="Arial"/>
        <family val="2"/>
      </rPr>
      <t>one way on foot in minutes</t>
    </r>
    <r>
      <rPr>
        <sz val="10"/>
        <rFont val="Arial"/>
        <family val="2"/>
      </rPr>
      <t>? IF WATER IN FACILITY, RECORD "0".</t>
    </r>
  </si>
  <si>
    <r>
      <t xml:space="preserve">How far is the main referral facility from this facility </t>
    </r>
    <r>
      <rPr>
        <u/>
        <sz val="10"/>
        <rFont val="Arial"/>
        <family val="2"/>
      </rPr>
      <t>one way in kilometers</t>
    </r>
    <r>
      <rPr>
        <sz val="10"/>
        <rFont val="Arial"/>
        <family val="2"/>
      </rPr>
      <t>?</t>
    </r>
  </si>
  <si>
    <r>
      <t xml:space="preserve">What methods are being used to </t>
    </r>
    <r>
      <rPr>
        <u/>
        <sz val="10"/>
        <rFont val="Arial"/>
        <family val="2"/>
      </rPr>
      <t>kill viruses</t>
    </r>
    <r>
      <rPr>
        <sz val="10"/>
        <rFont val="Arial"/>
        <family val="2"/>
      </rPr>
      <t xml:space="preserve"> on medical devices after </t>
    </r>
    <r>
      <rPr>
        <u/>
        <sz val="10"/>
        <rFont val="Arial"/>
        <family val="2"/>
      </rPr>
      <t>first use</t>
    </r>
    <r>
      <rPr>
        <sz val="10"/>
        <rFont val="Arial"/>
        <family val="2"/>
      </rPr>
      <t>?</t>
    </r>
  </si>
  <si>
    <r>
      <t xml:space="preserve">How many programs is this facility </t>
    </r>
    <r>
      <rPr>
        <b/>
        <sz val="10"/>
        <rFont val="Arial"/>
        <family val="2"/>
      </rPr>
      <t xml:space="preserve">currently </t>
    </r>
    <r>
      <rPr>
        <sz val="10"/>
        <rFont val="Arial"/>
        <family val="2"/>
      </rPr>
      <t>participating in?</t>
    </r>
  </si>
  <si>
    <t>Others (specify:………)</t>
  </si>
  <si>
    <t>Respondent: Lab technician or staff with the most information</t>
  </si>
  <si>
    <r>
      <t>In the</t>
    </r>
    <r>
      <rPr>
        <u/>
        <sz val="10"/>
        <rFont val="Arial"/>
        <family val="2"/>
      </rPr>
      <t xml:space="preserve"> last 12 months</t>
    </r>
    <r>
      <rPr>
        <sz val="10"/>
        <rFont val="Arial"/>
        <family val="2"/>
      </rPr>
      <t xml:space="preserve">, how many maternal deaths were recorded at the </t>
    </r>
    <r>
      <rPr>
        <u/>
        <sz val="10"/>
        <rFont val="Arial"/>
        <family val="2"/>
      </rPr>
      <t>facility</t>
    </r>
    <r>
      <rPr>
        <sz val="10"/>
        <rFont val="Arial"/>
        <family val="2"/>
      </rPr>
      <t>? INTERVIEWER: CHECK RECORDS.</t>
    </r>
  </si>
  <si>
    <r>
      <t>In the</t>
    </r>
    <r>
      <rPr>
        <u/>
        <sz val="10"/>
        <rFont val="Arial"/>
        <family val="2"/>
      </rPr>
      <t xml:space="preserve"> last 12 months</t>
    </r>
    <r>
      <rPr>
        <sz val="10"/>
        <rFont val="Arial"/>
        <family val="2"/>
      </rPr>
      <t xml:space="preserve">, how many maternal deaths were recorded in the </t>
    </r>
    <r>
      <rPr>
        <u/>
        <sz val="10"/>
        <rFont val="Arial"/>
        <family val="2"/>
      </rPr>
      <t>community</t>
    </r>
    <r>
      <rPr>
        <sz val="10"/>
        <rFont val="Arial"/>
        <family val="2"/>
      </rPr>
      <t xml:space="preserve"> (excluding those at the facility)? INTERVIEWER: CHECK RECORDS.</t>
    </r>
  </si>
  <si>
    <t>Services</t>
  </si>
  <si>
    <t>Vaccination services</t>
  </si>
  <si>
    <t>Does this center provide vaccination services?</t>
  </si>
  <si>
    <t>Is there a separate room for vaccination?</t>
  </si>
  <si>
    <t>Only in HC</t>
  </si>
  <si>
    <t>Only community outreach</t>
  </si>
  <si>
    <t>Is vaccination given to children at the center or during community outreach?</t>
  </si>
  <si>
    <t>Both in health center and community outreach</t>
  </si>
  <si>
    <t xml:space="preserve">Is there a plan for providing vaccination to community in this year? </t>
  </si>
  <si>
    <t xml:space="preserve">In the last 30 days, how many days that health center staff conducted community vaccination outreach? </t>
  </si>
  <si>
    <t>Is the community receiving a lower coverage than the average?</t>
  </si>
  <si>
    <t>Why does the community receive a lower coverage than the average? 
Multiple Answers</t>
  </si>
  <si>
    <t>a. Roads / waterways difficult</t>
  </si>
  <si>
    <t>b. Low awareness/ the denial of community</t>
  </si>
  <si>
    <t>d. Limited budget for regular outreach to all coverage areas</t>
  </si>
  <si>
    <t>c.Limited budget for conducting outreach all coverage areas</t>
  </si>
  <si>
    <t>e. Others (specify:….)</t>
  </si>
  <si>
    <t xml:space="preserve">What is the average rate of vaccination drop out in the coverage areas? </t>
  </si>
  <si>
    <t>How many cases of vaccine-preventable disease have been identified in the last six months?</t>
  </si>
  <si>
    <t>Cases</t>
  </si>
  <si>
    <t>What vaccine preservative method does this place have?</t>
  </si>
  <si>
    <t>a. Ice Lined Refrigerator(ILR)</t>
  </si>
  <si>
    <t>b. Cold box</t>
  </si>
  <si>
    <t>c.Refrigerator</t>
  </si>
  <si>
    <t>d. Vaccine devices</t>
  </si>
  <si>
    <t>e.National vaccine refrigerators</t>
  </si>
  <si>
    <t>Are the temperature records saved? Interviewer: If yes, please see.</t>
  </si>
  <si>
    <t>In the last 7 days, how many days are the temperatures recorded?</t>
  </si>
  <si>
    <t>In the last 7 days, how many times have the temperature been recorded?</t>
  </si>
  <si>
    <t>In the last 7 days, how many days is the temperature recorded for two times a day (morning and evening)?</t>
  </si>
  <si>
    <t>days</t>
  </si>
  <si>
    <t>In the last 7 days, how many days that the temperatures exceed 80C or less than 20C?</t>
  </si>
  <si>
    <t>After the child begins his or her vaccination, where is the vaccination card kept?</t>
  </si>
  <si>
    <t>Gave to the child caregiver to keep and bring child back for the next appointment​</t>
  </si>
  <si>
    <t>A copy gave to child caregiver and another copy kept here​</t>
  </si>
  <si>
    <t>Others (specify:…….)</t>
  </si>
  <si>
    <t>ANC Services</t>
  </si>
  <si>
    <t>Does this health center provide ANC services?</t>
  </si>
  <si>
    <t>In the last 30 days, how many days were the ANC services provide?</t>
  </si>
  <si>
    <t>Maximum 30 days</t>
  </si>
  <si>
    <t>In the last six months, how many times did this place hold meetings with a traditional birth attendant? (Interviews: enter 0 if no meeting, N/A if no traditional birth attendant (TBA)</t>
  </si>
  <si>
    <t xml:space="preserve">In the last 6 months, how many health center staff went to community to provide ANC services? </t>
  </si>
  <si>
    <t>In the last 6 months, Iron tablets and Folate tablets are usually prescribed at this health facility? 
Interviewer: Check the record. If there is no record, ask the responsible person. Record the answer based on the record, or not.</t>
  </si>
  <si>
    <t>See notes: all the time</t>
  </si>
  <si>
    <t>See notes: sometimes</t>
  </si>
  <si>
    <t>Have seen records: rare or never</t>
  </si>
  <si>
    <t>Record not seen, verbally: all the time</t>
  </si>
  <si>
    <t>Record not seen, verbally: sometimes</t>
  </si>
  <si>
    <t>Record not seen, verbally: rare or never</t>
  </si>
  <si>
    <t>Do women who come to a health center for Antenatal care get a ANC Card or Maternal Health Card?</t>
  </si>
  <si>
    <t>Where is the card kept after giving?</t>
  </si>
  <si>
    <t>​Gave to the pregnant woman to keep and bring back for the next appointment​</t>
  </si>
  <si>
    <t>Delivery and postpartum services</t>
  </si>
  <si>
    <t>Does this center offer child births service?</t>
  </si>
  <si>
    <t>Does this center have the capability to operate an emergency surgery for baby delivery?</t>
  </si>
  <si>
    <t>Can do it now</t>
  </si>
  <si>
    <t>Normally can do but not now</t>
  </si>
  <si>
    <t>Have to refer to another place</t>
  </si>
  <si>
    <t>Does this center provide postpartum services?</t>
  </si>
  <si>
    <t>Is post-delivery service provided at specific hours during general consultation (outpatient), or at specific hours and general consultation hours (outpatient)?</t>
  </si>
  <si>
    <t>Only specific hour</t>
  </si>
  <si>
    <t>Only during general consultation (outpatient)</t>
  </si>
  <si>
    <t>Both specific hour and general consultation (outpatient)</t>
  </si>
  <si>
    <t>Within last 30 days, how many days that postpartum services are provided?</t>
  </si>
  <si>
    <t>In the last six months, how many time did the health center conduct the community outreach to provide postpartum health care services?</t>
  </si>
  <si>
    <t>In the last 6 months, how many maternal deaths have been recorded in the center? Interviewer: Check the record.</t>
  </si>
  <si>
    <t>In the last 6 months, how many maternal deaths have been recorded in the community (excluding the number recorded at the center)? Interviewer: Check record.</t>
  </si>
  <si>
    <t>Malaria Services</t>
  </si>
  <si>
    <t xml:space="preserve">
In the last six months, how many cases of malaria have been reported in the center? Interviewer: Check the record. If no, record "0".</t>
  </si>
  <si>
    <t>In the last 6 months, how many cases that the labs reported as the plasmodium Falciparum (PF)? Interviewer: Check the record. If no, record "0".</t>
  </si>
  <si>
    <t>In the last six months, how many cases that the lab confirmed as other non-Plasmodium Falciparum cases with malaria? Interviewer: Check record. If this is not the case, record "0".</t>
  </si>
  <si>
    <t>In the last 6 months, how many cases of malaria (all types) were treated with an Artemisinin-based Combination Therapies (ACT) method? Interviewer: Check the record. If no, record "0".</t>
  </si>
  <si>
    <t>Family Planning</t>
  </si>
  <si>
    <t>Pills</t>
  </si>
  <si>
    <t>Implant</t>
  </si>
  <si>
    <t>IUD</t>
  </si>
  <si>
    <r>
      <t xml:space="preserve">What are the </t>
    </r>
    <r>
      <rPr>
        <b/>
        <sz val="10"/>
        <rFont val="Arial"/>
        <family val="2"/>
      </rPr>
      <t>additional fees for drugs</t>
    </r>
    <r>
      <rPr>
        <sz val="10"/>
        <rFont val="Arial"/>
        <family val="2"/>
      </rPr>
      <t xml:space="preserve"> provided </t>
    </r>
    <r>
      <rPr>
        <b/>
        <sz val="10"/>
        <rFont val="Arial"/>
        <family val="2"/>
      </rPr>
      <t>by method</t>
    </r>
    <r>
      <rPr>
        <sz val="10"/>
        <rFont val="Arial"/>
        <family val="2"/>
      </rPr>
      <t xml:space="preserve"> at this facility?
IN KHR.  CODE 0 IF NO DRUGS CHARGE. CODE 97 IF SERVICE NOT AVAILABLE. 
</t>
    </r>
    <r>
      <rPr>
        <b/>
        <sz val="10"/>
        <rFont val="Arial"/>
        <family val="2"/>
      </rPr>
      <t>SKIP TO</t>
    </r>
    <r>
      <rPr>
        <b/>
        <u/>
        <sz val="10"/>
        <rFont val="Arial"/>
        <family val="2"/>
      </rPr>
      <t xml:space="preserve"> 9.09 </t>
    </r>
    <r>
      <rPr>
        <b/>
        <sz val="10"/>
        <rFont val="Arial"/>
        <family val="2"/>
      </rPr>
      <t xml:space="preserve">WHEN COMPLETE. </t>
    </r>
  </si>
  <si>
    <r>
      <t xml:space="preserve">What are the </t>
    </r>
    <r>
      <rPr>
        <b/>
        <sz val="10"/>
        <rFont val="Arial"/>
        <family val="2"/>
      </rPr>
      <t>additional fees for drugs</t>
    </r>
    <r>
      <rPr>
        <sz val="10"/>
        <rFont val="Arial"/>
        <family val="2"/>
      </rPr>
      <t xml:space="preserve"> provided with the </t>
    </r>
    <r>
      <rPr>
        <b/>
        <sz val="10"/>
        <rFont val="Arial"/>
        <family val="2"/>
      </rPr>
      <t>services</t>
    </r>
    <r>
      <rPr>
        <sz val="10"/>
        <rFont val="Arial"/>
        <family val="2"/>
      </rPr>
      <t xml:space="preserve"> at this facility?
IN KHR.  CODE 0 IF NO DRUGS CHARGE. </t>
    </r>
    <r>
      <rPr>
        <b/>
        <sz val="10"/>
        <rFont val="Arial"/>
        <family val="2"/>
      </rPr>
      <t>CODE 97 IF SERVICE NOT APPLICABLE.</t>
    </r>
    <r>
      <rPr>
        <sz val="10"/>
        <rFont val="Arial"/>
        <family val="2"/>
      </rPr>
      <t xml:space="preserve"> 
</t>
    </r>
    <r>
      <rPr>
        <b/>
        <sz val="10"/>
        <rFont val="Arial"/>
        <family val="2"/>
      </rPr>
      <t xml:space="preserve">SKIP TO 9.09 WHEN COMPLETE. </t>
    </r>
  </si>
  <si>
    <r>
      <t xml:space="preserve">What are the </t>
    </r>
    <r>
      <rPr>
        <b/>
        <sz val="10"/>
        <rFont val="Arial"/>
        <family val="2"/>
      </rPr>
      <t>additional fees for drugs</t>
    </r>
    <r>
      <rPr>
        <sz val="10"/>
        <rFont val="Arial"/>
        <family val="2"/>
      </rPr>
      <t xml:space="preserve"> provided </t>
    </r>
    <r>
      <rPr>
        <b/>
        <sz val="10"/>
        <rFont val="Arial"/>
        <family val="2"/>
      </rPr>
      <t xml:space="preserve">by type </t>
    </r>
    <r>
      <rPr>
        <sz val="10"/>
        <rFont val="Arial"/>
        <family val="2"/>
      </rPr>
      <t xml:space="preserve">at this facility?
IN KHR.  CODE 0 IF NO DRUGS CHARGE. CODE 97 IF SERVICE NOT AVAILABLE. 
</t>
    </r>
    <r>
      <rPr>
        <b/>
        <sz val="10"/>
        <rFont val="Arial"/>
        <family val="2"/>
      </rPr>
      <t xml:space="preserve">SKIP TO 9.09 WHEN COMPLETE. </t>
    </r>
  </si>
  <si>
    <r>
      <t xml:space="preserve">Respondent: Lab technician or staff with the most information
</t>
    </r>
    <r>
      <rPr>
        <b/>
        <sz val="10"/>
        <rFont val="Arial"/>
        <family val="2"/>
      </rPr>
      <t xml:space="preserve">
Interviewer: Please be advised that the following fee is a fee for non-HEF members.</t>
    </r>
  </si>
  <si>
    <t>Khmer Riel</t>
  </si>
  <si>
    <t>Do patients pay a single fee for all services provided here?</t>
  </si>
  <si>
    <t>How much does it cost?</t>
  </si>
  <si>
    <t>Do patients pay separately depending on the type of service provided?</t>
  </si>
  <si>
    <t>What is the cost of the service offered here?
In Khmer riel. 0 if free. No. 97 if that service does not exist.
Skip to 9.01E when filled</t>
  </si>
  <si>
    <t>General counseling</t>
  </si>
  <si>
    <t>ANC checkup</t>
  </si>
  <si>
    <t>Baby delivery (natural)</t>
  </si>
  <si>
    <t>Baby delivery (surgery)</t>
  </si>
  <si>
    <t>Postpartum checkup and care</t>
  </si>
  <si>
    <t>Under-five child care</t>
  </si>
  <si>
    <t>Others (specify:……)</t>
  </si>
  <si>
    <t>Does user fee include medication?</t>
  </si>
  <si>
    <t>Who is involved in pricing for user fees?</t>
  </si>
  <si>
    <t>a. The director / person in charge of health center management</t>
  </si>
  <si>
    <t>c. NGO</t>
  </si>
  <si>
    <t>d. Ministry of Health (Head Office)</t>
  </si>
  <si>
    <t>h. Health Center Management Committee (HCMC)</t>
  </si>
  <si>
    <t>j. VHSG</t>
  </si>
  <si>
    <t>k. OD</t>
  </si>
  <si>
    <t>m. District Governor</t>
  </si>
  <si>
    <t xml:space="preserve">
Interviewer: Read aloud options. Multiple Answers</t>
  </si>
  <si>
    <t>b. Health center staff</t>
  </si>
  <si>
    <t>In the last three months, how was the direct income from user fee utilized?</t>
  </si>
  <si>
    <t>a. The health center's infrastructure</t>
  </si>
  <si>
    <t>b. The equipment and supplies in the health center</t>
  </si>
  <si>
    <t>c. Drugs</t>
  </si>
  <si>
    <t>d. Heath center's programs</t>
  </si>
  <si>
    <t>e. Use in the community</t>
  </si>
  <si>
    <t>f. Sent back to management agency</t>
  </si>
  <si>
    <t>g. Staff salary</t>
  </si>
  <si>
    <t>h. Annual allowance for staff</t>
  </si>
  <si>
    <t>i. Sent back to the central government</t>
  </si>
  <si>
    <t>j. Send back to Operational District / PHD</t>
  </si>
  <si>
    <t>k. Staff party / Festivals</t>
  </si>
  <si>
    <t>l. Others (specify:……..</t>
  </si>
  <si>
    <t>Does this center identify the poor and where to get services? (Eg, can a patient fill out the Priority Access Card (PAC) Form?)</t>
  </si>
  <si>
    <t>Does this center provide free care to community members even if they do not have a Povetry Card / PAC Card? (E.g. exceptions)</t>
  </si>
  <si>
    <t>Does this center pay non-medical benefits through the HEF?</t>
  </si>
  <si>
    <r>
      <rPr>
        <sz val="10"/>
        <rFont val="Arial"/>
        <family val="2"/>
      </rPr>
      <t xml:space="preserve">Which of the following </t>
    </r>
    <r>
      <rPr>
        <b/>
        <sz val="10"/>
        <rFont val="Arial"/>
        <family val="2"/>
      </rPr>
      <t>groups</t>
    </r>
    <r>
      <rPr>
        <sz val="10"/>
        <rFont val="Arial"/>
        <family val="2"/>
      </rPr>
      <t xml:space="preserve"> is exempt from user fees?</t>
    </r>
  </si>
  <si>
    <t>a. Widow</t>
  </si>
  <si>
    <t>b. Under-five child</t>
  </si>
  <si>
    <t>c. Older people (over 65 years old)</t>
  </si>
  <si>
    <t>d. Orphans</t>
  </si>
  <si>
    <t>e. Tuberculosis people</t>
  </si>
  <si>
    <t>f. PLHIV</t>
  </si>
  <si>
    <t>g. Very poor people</t>
  </si>
  <si>
    <t>h. Persons with physical disabilities</t>
  </si>
  <si>
    <t xml:space="preserve">
Interviewer: Read aloud options. For each option, record "1" for "Yes" or "2".</t>
  </si>
  <si>
    <t>i. Military personnel</t>
  </si>
  <si>
    <t>j. Pregnant women</t>
  </si>
  <si>
    <t>k. Month</t>
  </si>
  <si>
    <t>l. Povery Card / PAC holders</t>
  </si>
  <si>
    <t>m. Others (specify:………..)</t>
  </si>
  <si>
    <t xml:space="preserve">
Who decide to provide free care to poor community members?</t>
  </si>
  <si>
    <t xml:space="preserve">
Interviewer: Read aloud options. 
Multiple Answers</t>
  </si>
  <si>
    <r>
      <t xml:space="preserve">Do the exempt patients get a card that allows them to get free services?
</t>
    </r>
    <r>
      <rPr>
        <b/>
        <sz val="10"/>
        <rFont val="Arial"/>
        <family val="2"/>
      </rPr>
      <t>Different from Poverty Card/PAC</t>
    </r>
  </si>
  <si>
    <t>Does this place participate in the health insurance scheme?</t>
  </si>
  <si>
    <t>What kind of health insurance?</t>
  </si>
  <si>
    <t>Public</t>
  </si>
  <si>
    <t>Private</t>
  </si>
  <si>
    <t>Both</t>
  </si>
  <si>
    <t>What services are covered under the health insurance scheme?</t>
  </si>
  <si>
    <t>Interviewer: Read aloud options. 
Multiple Answers</t>
  </si>
  <si>
    <t>a. Regular baby health Checkup (including vaccination)</t>
  </si>
  <si>
    <t>b. Sick children care</t>
  </si>
  <si>
    <t>c. Adult patient care not to stay in the hospital</t>
  </si>
  <si>
    <t>d. ANC</t>
  </si>
  <si>
    <t>e. Delivery</t>
  </si>
  <si>
    <t>f. PAC and newborns care</t>
  </si>
  <si>
    <t>g. Patient care staying in the hospital</t>
  </si>
  <si>
    <t>i. Work-related injuries</t>
  </si>
  <si>
    <t>h. Others (specify:………….)</t>
  </si>
  <si>
    <t>Has the health center used the funds collected through the insurance scheme, for what?</t>
  </si>
  <si>
    <t>Direct Observation</t>
  </si>
  <si>
    <t>Interviewer: There are no respondents for this section. After getting permission, you should walk around this area and observe the tools / sections in this section.</t>
  </si>
  <si>
    <t>General</t>
  </si>
  <si>
    <t>National Health Strategy</t>
  </si>
  <si>
    <t>Saw</t>
  </si>
  <si>
    <t>Not see</t>
  </si>
  <si>
    <t>Is there a waiting / registration areas in this health center? Interviewer: Confirmed by direct observation.</t>
  </si>
  <si>
    <t>Is there a waiting room in this health center? Interviewer: Confirmed by direct observation.</t>
  </si>
  <si>
    <t>Is there a separate waiting room between male and female in this health center? Interviewer: Confirmed by direct observation.</t>
  </si>
  <si>
    <t>Is there a private room (no one who can hear and see) for medical consultation in this place? Interviewer: Confirmed by direct observation.</t>
  </si>
  <si>
    <t>Is there a minor surgery room in this place? Interviewer: Confirmed by direct observation.</t>
  </si>
  <si>
    <t>Is there a cooling device in place for patients? Interviewer: Confirmed by direct observation.</t>
  </si>
  <si>
    <t>Yes, electronic fan</t>
  </si>
  <si>
    <t>Yes, AC</t>
  </si>
  <si>
    <t>Yes, both</t>
  </si>
  <si>
    <t>Is there an observation bed in this health center? Interviewer: Confirmed by direct observation.</t>
  </si>
  <si>
    <t>Interviewer: Record how many observation beds; write "0" if no</t>
  </si>
  <si>
    <t>Is there an ANC and maternity halls which are seperated in this place? Interviewer: Confirmed by direct observation.</t>
  </si>
  <si>
    <t>Number of beds for general treatent. Interviewer: Confirmed by direct observation.</t>
  </si>
  <si>
    <t>Number of beds for ANC/ delivery. Interviewer: Confirmed by direct observation.</t>
  </si>
  <si>
    <t xml:space="preserve">Is there any usable toilet in this place for the patients. Interviewer: Confirmed by direct observation. </t>
  </si>
  <si>
    <t xml:space="preserve">Is there a separate usable toilet in this place for male and female the patients. Interviewer: Confirmed by direct observation. </t>
  </si>
  <si>
    <t xml:space="preserve">
How can you assess the cleanliness of toilets here?</t>
  </si>
  <si>
    <t>Very clean</t>
  </si>
  <si>
    <t>clean</t>
  </si>
  <si>
    <t>Not clean</t>
  </si>
  <si>
    <t>Not clean at all</t>
  </si>
  <si>
    <t>Does this center have accommodation for medical personnel who are guarding. Night shift? Interviewer: Confirmed by direct observation.</t>
  </si>
  <si>
    <t>User Fees Demonstration</t>
  </si>
  <si>
    <t>Is there a price list in the facility that shows the cost for patients not staying in the facility? Observer: If so, please look for the price list in the center.</t>
  </si>
  <si>
    <t>Is there a price list in the facility that shows the price of the medicine for patients who do not sleep?
Observer: If so, please look for the price list in the center.</t>
  </si>
  <si>
    <t>Not show</t>
  </si>
  <si>
    <t>Yes, not publicly posted</t>
  </si>
  <si>
    <t>Yes, publicly posted</t>
  </si>
  <si>
    <t>Is there a price list in the facility that shows the cost of a non-hospital patient?
Observer: If so, please look for the price list in the center.</t>
  </si>
  <si>
    <t>Is there a price list in the facility that show laboratory prices ​​for non-hospital patients?
Observer: If so, please look for the price list in the center.</t>
  </si>
  <si>
    <t>Are there the following public postings for the patients?</t>
  </si>
  <si>
    <t>Interviewer: For each document, please see the posted document and use the following code to record them</t>
  </si>
  <si>
    <t>Yes, saw it………….1</t>
  </si>
  <si>
    <t>Yes, not see……...…2</t>
  </si>
  <si>
    <t>No…………………………..3</t>
  </si>
  <si>
    <t>Number of patients that facility can hospitalized (Number of Beds)</t>
  </si>
  <si>
    <t>​Day / service hours</t>
  </si>
  <si>
    <t>Shift staff</t>
  </si>
  <si>
    <t>Contact number of managers</t>
  </si>
  <si>
    <t>Complaint Resolution Policy / requests</t>
  </si>
  <si>
    <t>Othes (specify:……………)</t>
  </si>
  <si>
    <t>National Protocols</t>
  </si>
  <si>
    <t>Interviewer: Laboratory or staff who has the most information to look at protocols on disease care.
For each of the points below, write down if you have seen or not.</t>
  </si>
  <si>
    <t>Patient educational materials (educational information, materials, and strategy)</t>
  </si>
  <si>
    <t xml:space="preserve">Poster or booklet about IMCI </t>
  </si>
  <si>
    <t>Graphics for growth monitoring</t>
  </si>
  <si>
    <t>National protocol on TB diagnosis and treatment</t>
  </si>
  <si>
    <t>Health Information Management System  guideline (HMIS)</t>
  </si>
  <si>
    <t>Health information management systems data (HMIS)</t>
  </si>
  <si>
    <t>National protocol on Diagnosis and Treatment of Malaria (Not Part of IMCI)</t>
  </si>
  <si>
    <t>National protocol for Diarrhea Diagnosis and Treatment (Not Part of IMCI)</t>
  </si>
  <si>
    <t>National Childhood Vaccine Protocol</t>
  </si>
  <si>
    <t>National Protocol on Reproductive Health / Family Planning</t>
  </si>
  <si>
    <t>National protocol for Reducing Health impact by Abortion / Unsafe Abortion / Abortion</t>
  </si>
  <si>
    <t>National Standard for newborns</t>
  </si>
  <si>
    <t>National standard for ANC</t>
  </si>
  <si>
    <t>National standard for PNC</t>
  </si>
  <si>
    <t>National standard for postpartum care</t>
  </si>
  <si>
    <t>Infection preventing and stopping guidebook</t>
  </si>
  <si>
    <t xml:space="preserve">STI Management Guideline (STI) </t>
  </si>
  <si>
    <t>National Guidelines for HIV Testing and Counseling</t>
  </si>
  <si>
    <t xml:space="preserve">Mother-to-child HIV transmission guideline (PMTCT) </t>
  </si>
  <si>
    <t>HIV / AIDS treatment guideline (Antiretroviral therapy, ART)</t>
  </si>
  <si>
    <t>HIV / AIDS treatment guideline for child and baby (Antiretroviral therapy, ART)</t>
  </si>
  <si>
    <t>​National registry for necessary medications</t>
  </si>
  <si>
    <t>The national protocol for pharmaceutical procurement​</t>
  </si>
  <si>
    <t>Reports and findings of any drug reactions or reactions</t>
  </si>
  <si>
    <t>Contact Information and Respondent's Ideas</t>
  </si>
  <si>
    <t>Do you have a phone number?</t>
  </si>
  <si>
    <t>No  (Skip to Q18.01)</t>
  </si>
  <si>
    <t>Record the phone number</t>
  </si>
  <si>
    <t>Number</t>
  </si>
  <si>
    <t>Do you have another phone number?</t>
  </si>
  <si>
    <t>No  (Skip to Q18.05)</t>
  </si>
  <si>
    <t>Record another number</t>
  </si>
  <si>
    <t>Numer</t>
  </si>
  <si>
    <t>Thank you for your time. We may need to contact you again in the future for further inquiries. Can we contact you via the above phone number?</t>
  </si>
  <si>
    <t xml:space="preserve"> Interviewer's Comment: Write down anything which is unusual about this interview</t>
  </si>
  <si>
    <t>Equipment (direct observation)</t>
  </si>
  <si>
    <t>General Equipment</t>
  </si>
  <si>
    <t>Where are the equippment for out-paitents?</t>
  </si>
  <si>
    <t>In a separate room for out-patients</t>
  </si>
  <si>
    <t>In a room which used for other activities</t>
  </si>
  <si>
    <t>Number of available and working</t>
  </si>
  <si>
    <t>Please record each type of equipment. Record 98 if not working or not</t>
  </si>
  <si>
    <t>Oxygen mass (Ambu bag)</t>
  </si>
  <si>
    <r>
      <t xml:space="preserve">Serum legs </t>
    </r>
    <r>
      <rPr>
        <b/>
        <sz val="10"/>
        <rFont val="Arial"/>
        <family val="2"/>
      </rPr>
      <t xml:space="preserve">(IV stand) </t>
    </r>
  </si>
  <si>
    <t>Urinal tube ​(Foley's catheter)</t>
  </si>
  <si>
    <t>Vitamins K1</t>
  </si>
  <si>
    <t xml:space="preserve">(13.10.d.) Baby nose pump </t>
  </si>
  <si>
    <t>Umbilical cord clamp</t>
  </si>
  <si>
    <t>syringe ​(use only once)</t>
  </si>
  <si>
    <t>Scales and meters for outpatient</t>
  </si>
  <si>
    <t>Scales and meters in the vaccination room</t>
  </si>
  <si>
    <t>Stopwatch</t>
  </si>
  <si>
    <t>Baby scale</t>
  </si>
  <si>
    <t>Adult scale</t>
  </si>
  <si>
    <t>(13.10.ad.) Sterile towel for birth (to get and clean baby)</t>
  </si>
  <si>
    <t>blood pressure monitor</t>
  </si>
  <si>
    <t>thermometer</t>
  </si>
  <si>
    <t>Stethoscope</t>
  </si>
  <si>
    <t>Duct tape (for fractures)</t>
  </si>
  <si>
    <t>Tape height measure</t>
  </si>
  <si>
    <t>Wall height measure</t>
  </si>
  <si>
    <t xml:space="preserve">Available drugs and vaccines and storage </t>
  </si>
  <si>
    <r>
      <t xml:space="preserve">How much do you charge to patients for one dose of [DRUGS] in </t>
    </r>
    <r>
      <rPr>
        <b/>
        <strike/>
        <sz val="10"/>
        <rFont val="Arial"/>
        <family val="2"/>
      </rPr>
      <t>KHR</t>
    </r>
    <r>
      <rPr>
        <strike/>
        <sz val="10"/>
        <rFont val="Arial"/>
        <family val="2"/>
      </rPr>
      <t>?</t>
    </r>
  </si>
  <si>
    <t>Interviewer: The pharmacist, the chief of the health center, or most knowledgeable staff</t>
  </si>
  <si>
    <t>Now let me ask a few questions about drugs storage here.</t>
  </si>
  <si>
    <t>Do the following people have the rights to buy medicines and facilities for this place?</t>
  </si>
  <si>
    <t>Interviewer: Read options out loud
Multiple Answers</t>
  </si>
  <si>
    <t>b. Health Center staff</t>
  </si>
  <si>
    <t>e. National Government</t>
  </si>
  <si>
    <t>f. Commune chief</t>
  </si>
  <si>
    <t>g. VHSG</t>
  </si>
  <si>
    <t>h. Community Members</t>
  </si>
  <si>
    <t>i. HCMC</t>
  </si>
  <si>
    <t>j. Others (specify:……..)</t>
  </si>
  <si>
    <t>No, there is no shelter</t>
  </si>
  <si>
    <t>Interviewer: Is this a separate room elsewhere in a health center?</t>
  </si>
  <si>
    <t>Can you take me to the drug store in this health center?</t>
  </si>
  <si>
    <t>Does this drugs store serve for storage and medicine, or is it used for other purposes?</t>
  </si>
  <si>
    <t>Only store and distribute the drugs</t>
  </si>
  <si>
    <t>Also use for other purposes</t>
  </si>
  <si>
    <t>Do door and windows lock to keep drug store safe?</t>
  </si>
  <si>
    <t xml:space="preserve">Interviewer: Does it look clean; some dirty; or everywhere is dirty? </t>
  </si>
  <si>
    <t>Clean</t>
  </si>
  <si>
    <t>Some dirty</t>
  </si>
  <si>
    <t>Everywhere is dirty</t>
  </si>
  <si>
    <t>Interviewer: Are floors, walls, bricks and windows look dry and waterproof?</t>
  </si>
  <si>
    <t>Dry, waterproof</t>
  </si>
  <si>
    <t>Dry, but with waterproofing</t>
  </si>
  <si>
    <t>Wet / watery</t>
  </si>
  <si>
    <t>Interviewer: Is the window closed so that it does not dim on the daylight?</t>
  </si>
  <si>
    <t>Window off</t>
  </si>
  <si>
    <t>Window on</t>
  </si>
  <si>
    <t>No window</t>
  </si>
  <si>
    <t>No, not see it</t>
  </si>
  <si>
    <t>Interviewer: Is the medicine being placed on the shelf above the floor?</t>
  </si>
  <si>
    <t>Does the pharmacy keep stock record? Interviewer: If yes, please check out the list.</t>
  </si>
  <si>
    <t>For each drug, ask (14.11) to (14.15)</t>
  </si>
  <si>
    <t>Do you currently have these drugs/ equipment in the store in your health center?</t>
  </si>
  <si>
    <t>Yes (1)</t>
  </si>
  <si>
    <t>No (2)</t>
  </si>
  <si>
    <t>In the last 30 days, how many days that the drugs/equipment run out?</t>
  </si>
  <si>
    <t>In the last 30 days, is this drug / equipment run out?</t>
  </si>
  <si>
    <t>Not Applicable​(97)</t>
  </si>
  <si>
    <t>►Next drug</t>
  </si>
  <si>
    <t>Condom (male and female)</t>
  </si>
  <si>
    <t>Injection​ (DMPA)</t>
  </si>
  <si>
    <t>General Medicine</t>
  </si>
  <si>
    <t>Tetracycline ophthalmic ointment​​​​</t>
  </si>
  <si>
    <t xml:space="preserve">Paracetamol pills (Panadol) </t>
  </si>
  <si>
    <t xml:space="preserve">Amoxicillin (pills or tube) </t>
  </si>
  <si>
    <t>Amoxicillin (Syrup)</t>
  </si>
  <si>
    <t>Iron pills (with or without ​Folic acid​)</t>
  </si>
  <si>
    <t>Folic acid pills</t>
  </si>
  <si>
    <t>Other antibiotics besides amoxicillin</t>
  </si>
  <si>
    <t>Vitamin A</t>
  </si>
  <si>
    <t>anti-worm medication (Mebendazole)  </t>
  </si>
  <si>
    <t>Zinc-rich drugs</t>
  </si>
  <si>
    <t>F75 &amp; F100 (Milk for the malnutrition treatment)</t>
  </si>
  <si>
    <t>Dehydration medicines such as ORS (package)​</t>
  </si>
  <si>
    <t>Diagnostic kits</t>
  </si>
  <si>
    <t>Emergency Maternity</t>
  </si>
  <si>
    <t>Magnesium Sulfate</t>
  </si>
  <si>
    <t>Injection (Diazepam)</t>
  </si>
  <si>
    <t xml:space="preserve">Oxytocin
</t>
  </si>
  <si>
    <t>vaccine for tuberculosis (BCG)</t>
  </si>
  <si>
    <t>Oral poliovirus vaccines​ (OPV)</t>
  </si>
  <si>
    <t>Tetanus Vaccine (TT)</t>
  </si>
  <si>
    <t xml:space="preserve"> Diphtheria , tetanus , and pertussis vaccines (DTP)</t>
  </si>
  <si>
    <t>Hepatitis B vaccine  (HBV)</t>
  </si>
  <si>
    <t>Measles vaccine</t>
  </si>
  <si>
    <t>Multiple Diseases (Hepatitis B, Meningitis B)</t>
  </si>
  <si>
    <t xml:space="preserve">Diagnostic Equipment
</t>
  </si>
  <si>
    <t>Rapid malaria test kits</t>
  </si>
  <si>
    <t>HIV test kits</t>
  </si>
  <si>
    <t>Pregnancy test kits</t>
  </si>
  <si>
    <t>rapid plasma reagin for syphilis (RPR)</t>
  </si>
  <si>
    <t>Protein and Urine Sugar test kits​ (dipstick test)</t>
  </si>
  <si>
    <t>When do you usually order the addition drugs?
Multiple Answers</t>
  </si>
  <si>
    <t>Days:</t>
  </si>
  <si>
    <t>Usually, how many days does it take you to receive the drugs after you made monthly order?</t>
  </si>
  <si>
    <t>How do you do when you run out of your drugs such Coartem, Amoxicillin?</t>
  </si>
  <si>
    <t>a. Notify the person in charge of the cente</t>
  </si>
  <si>
    <t>b. Call to a local drug store/ pharmacy</t>
  </si>
  <si>
    <t>c. Complete the OD's form to receive temporary drugs (borrow)</t>
  </si>
  <si>
    <t>d. Buy local medicines in private markets</t>
  </si>
  <si>
    <t>e. Refer patients to buy drugs from private market</t>
  </si>
  <si>
    <t>f. Go to Phnom Penh to buy drugs</t>
  </si>
  <si>
    <t>g. Others (specify:……….)</t>
  </si>
  <si>
    <t>Skip to section 16</t>
  </si>
  <si>
    <t>Interviewer: Don't read answer
Multiple Answers</t>
  </si>
  <si>
    <t>How many does it take to get the drugs after your order them for temporary usage?</t>
  </si>
  <si>
    <t>How would you rate shipping time reliability? Is delivery always coming in time?</t>
  </si>
  <si>
    <t>It's very trustworthy</t>
  </si>
  <si>
    <t>Somewhat trustworthy</t>
  </si>
  <si>
    <t>Reliable, unreliable</t>
  </si>
  <si>
    <t>Unreliable</t>
  </si>
  <si>
    <t>Not reliable at all</t>
  </si>
  <si>
    <r>
      <t xml:space="preserve">Why do you think your facility has not received any incentive payments? 
AFTER ANSWER SKIP TO </t>
    </r>
    <r>
      <rPr>
        <b/>
        <sz val="10"/>
        <rFont val="Arial"/>
        <family val="2"/>
      </rPr>
      <t>16.10.</t>
    </r>
  </si>
  <si>
    <t>Motivation</t>
  </si>
  <si>
    <t>Respondent: The health center chief or staff who is very knowledgeable in this subject</t>
  </si>
  <si>
    <t>According to your opinion, to what extent are staff here motivated?</t>
  </si>
  <si>
    <t>Very motivated</t>
  </si>
  <si>
    <t>Motivated</t>
  </si>
  <si>
    <t>Normal</t>
  </si>
  <si>
    <t>Not motivated</t>
  </si>
  <si>
    <t>Not motivated at all</t>
  </si>
  <si>
    <t>What are the biggest challenges you face as a health center manager?</t>
  </si>
  <si>
    <t>Encourage the staff to work as determined hours</t>
  </si>
  <si>
    <t>Encourage my staff</t>
  </si>
  <si>
    <t>Get adequate facilities and infrastructure</t>
  </si>
  <si>
    <t>Too many patients, but not enough staff</t>
  </si>
  <si>
    <t>Get medical supplies</t>
  </si>
  <si>
    <t>Get approval for buying anything else​</t>
  </si>
  <si>
    <t>Improve infrastructure</t>
  </si>
  <si>
    <t>The financing of the center is not strong, so we can not improve the practices in the center</t>
  </si>
  <si>
    <t>As a manager, I do not have the authority to make decisions to serve the interests of the center</t>
  </si>
  <si>
    <t xml:space="preserve">Choose the talented skillful person to work in this center
</t>
  </si>
  <si>
    <r>
      <t>Please select 5 main reasons?
Ask them to give their opinion and choose from the list</t>
    </r>
    <r>
      <rPr>
        <b/>
        <sz val="10"/>
        <color indexed="8"/>
        <rFont val="Arial"/>
        <family val="2"/>
      </rPr>
      <t xml:space="preserve">
Multiple Answers</t>
    </r>
  </si>
  <si>
    <t>Too small number of patients; the staff do not have enough work</t>
  </si>
  <si>
    <t>There are no senior advisers or staff members so staff can learn</t>
  </si>
  <si>
    <t>Financial payments are delayed</t>
  </si>
  <si>
    <t>Employees focus on their second jobs (private clinics, private businesses, etc.).</t>
  </si>
  <si>
    <t>Others (specify:……………)</t>
  </si>
  <si>
    <t>According to your opinion, what is the most important motivation for your staff?
Only One Answer​</t>
  </si>
  <si>
    <t>Help people</t>
  </si>
  <si>
    <t>Money</t>
  </si>
  <si>
    <t>Work for government sector where I can communicate with patients and private clinics</t>
  </si>
  <si>
    <t>Work for government sector where provides job security and a long-term job</t>
  </si>
  <si>
    <t>According to your opinion, what is the second important motivation for your staff?
Only One Answer​</t>
  </si>
  <si>
    <t>Since incentives such as the HEF / SDG bonus and the cash incentive bonus have been available, to what extent that these incentives have affected on the staff motivation, based on your observation? 
Interviewer: Read each answer out loud.
Only one answer</t>
  </si>
  <si>
    <t>Staff motivation has increased dramatically</t>
  </si>
  <si>
    <t>Staff motivation has increased substantially</t>
  </si>
  <si>
    <t>Most things are still there</t>
  </si>
  <si>
    <t>No influence at all</t>
  </si>
  <si>
    <t>There is no incentive condition in the health center</t>
  </si>
  <si>
    <t>For yourself, how do the following incentives influence you?</t>
  </si>
  <si>
    <t>1 -Not encouraging me</t>
  </si>
  <si>
    <t>2 - Motivate me a little​</t>
  </si>
  <si>
    <t>4 - Motivate me strongly</t>
  </si>
  <si>
    <t>3 - Motivate me moderately</t>
  </si>
  <si>
    <t>Work and comply with the defined working hours</t>
  </si>
  <si>
    <t>Work more hours than before</t>
  </si>
  <si>
    <t>Spend more time with the patient</t>
  </si>
  <si>
    <t>Serve more patients</t>
  </si>
  <si>
    <t>Share my skills with other staff</t>
  </si>
  <si>
    <t>Continue working as civil servants</t>
  </si>
  <si>
    <t>Reduce the second job</t>
  </si>
  <si>
    <t>Making less request of unofficial payments from the patient</t>
  </si>
  <si>
    <t>Because of the incentive …</t>
  </si>
  <si>
    <t>How do you think the incentive affects your health center in general?
Read the phrases and state whether you agree or disagree with those phrases.</t>
  </si>
  <si>
    <t>Quality of service is …</t>
  </si>
  <si>
    <t>The number of patients is ... (improved means the increase in the number of patients)</t>
  </si>
  <si>
    <t>Working as a team is ...........</t>
  </si>
  <si>
    <t>Health center management is ....</t>
  </si>
  <si>
    <t xml:space="preserve">Health center admin is </t>
  </si>
  <si>
    <t>Cleaness of health center is</t>
  </si>
  <si>
    <t>Checking of working hours is ... (Strict control is enhanced)</t>
  </si>
  <si>
    <t>Second job working hours are ... (more second job working hours (code 1 - significantly worse than before) The second job working hours are less (the number 5 - a significant improvement).</t>
  </si>
  <si>
    <t>An incentive to public health professionals is …</t>
  </si>
  <si>
    <t>The full commitment of staff to work fully in the public sector is ....</t>
  </si>
  <si>
    <t>1 - Worse than ever</t>
  </si>
  <si>
    <t>2 - Worse than before</t>
  </si>
  <si>
    <t>3 - It's not getting better nor worse</t>
  </si>
  <si>
    <t>5 - Notably improved</t>
  </si>
  <si>
    <t>4 - Slightly improvement</t>
  </si>
  <si>
    <t>Based on the following factors, how do you think abou this health center in comparing to  others in this OD?</t>
  </si>
  <si>
    <t>1 - Much better</t>
  </si>
  <si>
    <t>2 - Better</t>
  </si>
  <si>
    <t>3 - The same</t>
  </si>
  <si>
    <t>4 - A little worse</t>
  </si>
  <si>
    <t>5 - Extremely worse​</t>
  </si>
  <si>
    <t xml:space="preserve">
Patient satisfaction</t>
  </si>
  <si>
    <t>Quality of health care</t>
  </si>
  <si>
    <t>The quality of treatment</t>
  </si>
  <si>
    <t>Equipement</t>
  </si>
  <si>
    <t>Cleaness of health center</t>
  </si>
  <si>
    <t>Staff friendly</t>
  </si>
  <si>
    <t>Reasonable price</t>
  </si>
  <si>
    <t>Staff quality</t>
  </si>
  <si>
    <t>The convenience of the opening hours</t>
  </si>
  <si>
    <t>Convenience location</t>
  </si>
  <si>
    <t>It is cheap</t>
  </si>
  <si>
    <t>Trust providers or service quality</t>
  </si>
  <si>
    <t>Enough medicines</t>
  </si>
  <si>
    <t>Has female service provider (s)</t>
  </si>
  <si>
    <t>Opening hours are appropriate</t>
  </si>
  <si>
    <t>Friendly staff</t>
  </si>
  <si>
    <t>Staff can explain and answer questions</t>
  </si>
  <si>
    <t>This health center accepts the poverty card / health equity fund (HEF)</t>
  </si>
  <si>
    <t>It is near</t>
  </si>
  <si>
    <t>Recommended or referred</t>
  </si>
  <si>
    <t>Others (specify:…………………)</t>
  </si>
  <si>
    <t>Far</t>
  </si>
  <si>
    <t>Expensive</t>
  </si>
  <si>
    <t>Not trust provider/quality</t>
  </si>
  <si>
    <t>No drugs</t>
  </si>
  <si>
    <t>No female providers</t>
  </si>
  <si>
    <t xml:space="preserve">No recommended or referred </t>
  </si>
  <si>
    <t>Health center only open a few hours</t>
  </si>
  <si>
    <t>Unfriendly staff</t>
  </si>
  <si>
    <t>Staff not explain for answer questions</t>
  </si>
  <si>
    <t>Not accept HEF</t>
  </si>
  <si>
    <t>Others (specify:……..)</t>
  </si>
  <si>
    <r>
      <t xml:space="preserve">Why do you think the patients </t>
    </r>
    <r>
      <rPr>
        <b/>
        <u/>
        <sz val="10"/>
        <rFont val="Arial"/>
        <family val="2"/>
      </rPr>
      <t>not choose</t>
    </r>
    <r>
      <rPr>
        <sz val="10"/>
        <rFont val="Arial"/>
        <family val="2"/>
      </rPr>
      <t xml:space="preserve"> to come to the health center?
</t>
    </r>
    <r>
      <rPr>
        <b/>
        <sz val="10"/>
        <rFont val="Arial"/>
        <family val="2"/>
      </rPr>
      <t>Multiple Answers</t>
    </r>
  </si>
  <si>
    <r>
      <t xml:space="preserve">Why do you think the patients choose to come to the health center?
</t>
    </r>
    <r>
      <rPr>
        <b/>
        <sz val="10"/>
        <rFont val="Arial"/>
        <family val="2"/>
      </rPr>
      <t>Multiple Answers</t>
    </r>
  </si>
  <si>
    <t>Refrigerator</t>
  </si>
  <si>
    <t>Ice-box</t>
  </si>
  <si>
    <t>Fetoscope</t>
  </si>
  <si>
    <t xml:space="preserve">blood pressure monitor / sphygmomanometer </t>
  </si>
  <si>
    <t xml:space="preserve">Bed/table </t>
  </si>
  <si>
    <t>Please record each type of equipment. Record 98 if not working or not.</t>
  </si>
  <si>
    <t>In a separate room for ANC</t>
  </si>
  <si>
    <t>Where are ANC equipment? (Ex. Fetoscope, Blood Pressure monitoring, height measure tape, Adult Scale)?</t>
  </si>
  <si>
    <t>ANC Equipment</t>
  </si>
  <si>
    <t xml:space="preserve">National Ice-vaccines </t>
  </si>
  <si>
    <t>Cold Box/ Vaccine carrier</t>
  </si>
  <si>
    <t>Please recor each type of equipment. Record 98 if not working or not.</t>
  </si>
  <si>
    <t>vaccine thermometer</t>
  </si>
  <si>
    <t>Where are the Vaccine Tools? (Vaccine kit: Cold box, Vaccine carrier)</t>
  </si>
  <si>
    <t>In a separate room</t>
  </si>
  <si>
    <t>Vaccine Kits</t>
  </si>
  <si>
    <t>electric Autoclave ​(​Pressure and heat​)</t>
  </si>
  <si>
    <t>non-electric autoclave (Pressure and heat)</t>
  </si>
  <si>
    <t>Infection Control Kits</t>
  </si>
  <si>
    <t>Where are the infection control kits?</t>
  </si>
  <si>
    <t>In a separate infection control room</t>
  </si>
  <si>
    <t xml:space="preserve">Electric bacteria killers by dry heat </t>
  </si>
  <si>
    <t>Electric boilers or steam tools (without pressure)</t>
  </si>
  <si>
    <t>The non-electric oven with cover (steam)</t>
  </si>
  <si>
    <t>The heat source for non-electric equipment</t>
  </si>
  <si>
    <t>Automatic Time Measuring Tool (Connected to Equipment Only)</t>
  </si>
  <si>
    <t>Timer, Stem and Temperature (TST)</t>
  </si>
  <si>
    <t>Interviewer: Multiple Answers
Verify each source of funding in Q1.14</t>
  </si>
  <si>
    <t xml:space="preserve">Interviewer: Do not read the answers. Only one answer. If more than one, please select the most frequent one.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</si>
</sst>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0_);\(0.00\)"/>
    <numFmt numFmtId="165" formatCode="00"/>
    <numFmt numFmtId="166" formatCode="0_);\(0\)"/>
  </numFmts>
  <fonts count="77" x14ac:knownFonts="1">
    <font>
      <sz val="10"/>
      <name val="Arial"/>
    </font>
    <font>
      <sz val="11"/>
      <color theme="1"/>
      <name val="Calibri"/>
      <family val="2"/>
      <scheme val="minor"/>
    </font>
    <font>
      <sz val="11"/>
      <color theme="1"/>
      <name val="Calibri"/>
      <family val="2"/>
      <scheme val="minor"/>
    </font>
    <font>
      <sz val="8"/>
      <name val="Arial Narrow"/>
      <family val="2"/>
    </font>
    <font>
      <sz val="8"/>
      <name val="Arial"/>
      <family val="2"/>
    </font>
    <font>
      <sz val="10"/>
      <name val="Arial"/>
      <family val="2"/>
    </font>
    <font>
      <b/>
      <sz val="11"/>
      <color indexed="52"/>
      <name val="Calibri"/>
      <family val="2"/>
    </font>
    <font>
      <b/>
      <sz val="11"/>
      <color indexed="9"/>
      <name val="Calibri"/>
      <family val="2"/>
    </font>
    <font>
      <sz val="11"/>
      <color indexed="52"/>
      <name val="Calibri"/>
      <family val="2"/>
    </font>
    <font>
      <sz val="11"/>
      <color indexed="17"/>
      <name val="Calibri"/>
      <family val="2"/>
    </font>
    <font>
      <sz val="11"/>
      <color indexed="62"/>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20"/>
      <name val="Calibri"/>
      <family val="2"/>
    </font>
    <font>
      <b/>
      <sz val="18"/>
      <color indexed="56"/>
      <name val="Cambria"/>
      <family val="2"/>
    </font>
    <font>
      <b/>
      <sz val="11"/>
      <color indexed="8"/>
      <name val="Calibri"/>
      <family val="2"/>
    </font>
    <font>
      <b/>
      <sz val="11"/>
      <color indexed="63"/>
      <name val="Calibri"/>
      <family val="2"/>
    </font>
    <font>
      <i/>
      <sz val="11"/>
      <color indexed="23"/>
      <name val="Calibri"/>
      <family val="2"/>
    </font>
    <font>
      <sz val="11"/>
      <color indexed="10"/>
      <name val="Calibri"/>
      <family val="2"/>
    </font>
    <font>
      <sz val="10"/>
      <name val="Arial"/>
      <family val="2"/>
    </font>
    <font>
      <sz val="10"/>
      <name val="Verdana"/>
      <family val="2"/>
    </font>
    <font>
      <b/>
      <sz val="10"/>
      <name val="Arial"/>
      <family val="2"/>
    </font>
    <font>
      <u/>
      <sz val="10"/>
      <name val="Arial"/>
      <family val="2"/>
    </font>
    <font>
      <b/>
      <sz val="12"/>
      <name val="Calibri"/>
      <family val="2"/>
    </font>
    <font>
      <sz val="12"/>
      <name val="Calibri"/>
      <family val="2"/>
    </font>
    <font>
      <sz val="7"/>
      <name val="Times New Roman"/>
      <family val="1"/>
    </font>
    <font>
      <b/>
      <sz val="10"/>
      <color indexed="10"/>
      <name val="Arial"/>
      <family val="2"/>
    </font>
    <font>
      <sz val="10"/>
      <color indexed="10"/>
      <name val="Arial"/>
      <family val="2"/>
    </font>
    <font>
      <b/>
      <sz val="12"/>
      <name val="Times New Roman"/>
      <family val="1"/>
    </font>
    <font>
      <sz val="11"/>
      <color theme="1"/>
      <name val="Calibri"/>
      <family val="2"/>
      <scheme val="minor"/>
    </font>
    <font>
      <u/>
      <sz val="10"/>
      <color theme="10"/>
      <name val="Arial"/>
      <family val="2"/>
    </font>
    <font>
      <u/>
      <sz val="10"/>
      <color theme="11"/>
      <name val="Arial"/>
      <family val="2"/>
    </font>
    <font>
      <sz val="10"/>
      <name val="Khmer OS Battambang"/>
    </font>
    <font>
      <b/>
      <sz val="14"/>
      <name val="Khmer OS Battambang"/>
    </font>
    <font>
      <b/>
      <sz val="12"/>
      <name val="Khmer OS Battambang"/>
    </font>
    <font>
      <b/>
      <sz val="11"/>
      <name val="Khmer OS Battambang"/>
    </font>
    <font>
      <b/>
      <sz val="14"/>
      <color indexed="10"/>
      <name val="Khmer OS Battambang"/>
    </font>
    <font>
      <strike/>
      <sz val="10"/>
      <name val="Khmer OS Battambang"/>
    </font>
    <font>
      <strike/>
      <sz val="8"/>
      <name val="Khmer OS Battambang"/>
    </font>
    <font>
      <b/>
      <sz val="20"/>
      <color indexed="9"/>
      <name val="Khmer OS Battambang"/>
    </font>
    <font>
      <b/>
      <sz val="16"/>
      <name val="Khmer OS Battambang"/>
    </font>
    <font>
      <b/>
      <sz val="8"/>
      <name val="Khmer OS Battambang"/>
    </font>
    <font>
      <sz val="8"/>
      <name val="Khmer OS Battambang"/>
    </font>
    <font>
      <b/>
      <strike/>
      <sz val="8"/>
      <name val="Khmer OS Battambang"/>
    </font>
    <font>
      <sz val="8"/>
      <color indexed="10"/>
      <name val="Khmer OS Battambang"/>
    </font>
    <font>
      <strike/>
      <sz val="8"/>
      <color indexed="10"/>
      <name val="Khmer OS Battambang"/>
    </font>
    <font>
      <sz val="7"/>
      <name val="Khmer OS Battambang"/>
    </font>
    <font>
      <sz val="11"/>
      <name val="Khmer OS Battambang"/>
    </font>
    <font>
      <sz val="18"/>
      <name val="Khmer OS Battambang"/>
    </font>
    <font>
      <b/>
      <sz val="10"/>
      <color rgb="FFFF0000"/>
      <name val="Khmer OS Battambang"/>
    </font>
    <font>
      <b/>
      <i/>
      <sz val="14"/>
      <name val="Khmer OS Battambang"/>
    </font>
    <font>
      <sz val="8"/>
      <color rgb="FFFF0000"/>
      <name val="Khmer OS Battambang"/>
    </font>
    <font>
      <sz val="10"/>
      <color rgb="FFFF0000"/>
      <name val="Khmer OS Battambang"/>
    </font>
    <font>
      <b/>
      <sz val="10"/>
      <name val="Khmer OS Battambang"/>
    </font>
    <font>
      <b/>
      <i/>
      <sz val="12"/>
      <name val="Khmer OS Battambang"/>
    </font>
    <font>
      <b/>
      <i/>
      <sz val="8"/>
      <name val="Khmer OS Battambang"/>
    </font>
    <font>
      <b/>
      <sz val="8"/>
      <color rgb="FFFF0000"/>
      <name val="Khmer OS Battambang"/>
    </font>
    <font>
      <sz val="10"/>
      <color rgb="FFFF0000"/>
      <name val="Arial"/>
      <family val="2"/>
    </font>
    <font>
      <strike/>
      <sz val="10"/>
      <name val="Arial"/>
      <family val="2"/>
    </font>
    <font>
      <b/>
      <strike/>
      <sz val="10"/>
      <name val="Arial"/>
      <family val="2"/>
    </font>
    <font>
      <sz val="10"/>
      <color rgb="FFFF6600"/>
      <name val="Arial"/>
      <family val="2"/>
    </font>
    <font>
      <i/>
      <sz val="10"/>
      <name val="Arial"/>
      <family val="2"/>
    </font>
    <font>
      <b/>
      <i/>
      <sz val="10"/>
      <name val="Arial"/>
      <family val="2"/>
    </font>
    <font>
      <b/>
      <u/>
      <sz val="10"/>
      <name val="Arial"/>
      <family val="2"/>
    </font>
    <font>
      <sz val="10"/>
      <color indexed="8"/>
      <name val="Arial"/>
      <family val="2"/>
    </font>
    <font>
      <b/>
      <sz val="10"/>
      <color indexed="8"/>
      <name val="Arial"/>
      <family val="2"/>
    </font>
    <font>
      <strike/>
      <sz val="10"/>
      <color indexed="8"/>
      <name val="Arial"/>
      <family val="2"/>
    </font>
    <font>
      <b/>
      <sz val="10"/>
      <color rgb="FFFF0000"/>
      <name val="Arial"/>
      <family val="2"/>
    </font>
    <font>
      <b/>
      <i/>
      <sz val="10"/>
      <color indexed="8"/>
      <name val="Arial"/>
      <family val="2"/>
    </font>
    <font>
      <sz val="10"/>
      <name val="Khmer OS Content"/>
    </font>
    <font>
      <b/>
      <sz val="20"/>
      <name val="Calibri"/>
      <family val="2"/>
      <scheme val="minor"/>
    </font>
    <font>
      <sz val="9"/>
      <color indexed="10"/>
      <name val="Khmer OS Battambang"/>
    </font>
    <font>
      <b/>
      <sz val="11"/>
      <name val="Arial"/>
      <family val="2"/>
    </font>
    <font>
      <sz val="11"/>
      <name val="Arial"/>
      <family val="2"/>
    </font>
    <font>
      <sz val="9"/>
      <name val="Arial"/>
      <family val="2"/>
    </font>
  </fonts>
  <fills count="24">
    <fill>
      <patternFill patternType="none"/>
    </fill>
    <fill>
      <patternFill patternType="gray125"/>
    </fill>
    <fill>
      <patternFill patternType="solid">
        <fgColor indexed="45"/>
      </patternFill>
    </fill>
    <fill>
      <patternFill patternType="solid">
        <fgColor indexed="42"/>
      </patternFill>
    </fill>
    <fill>
      <patternFill patternType="solid">
        <fgColor indexed="47"/>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indexed="26"/>
        <bgColor indexed="64"/>
      </patternFill>
    </fill>
    <fill>
      <patternFill patternType="solid">
        <fgColor theme="7" tint="0.39997558519241921"/>
        <bgColor indexed="64"/>
      </patternFill>
    </fill>
    <fill>
      <patternFill patternType="solid">
        <fgColor theme="9" tint="0.39997558519241921"/>
        <bgColor indexed="64"/>
      </patternFill>
    </fill>
    <fill>
      <patternFill patternType="solid">
        <fgColor rgb="FF00FF00"/>
        <bgColor indexed="64"/>
      </patternFill>
    </fill>
    <fill>
      <patternFill patternType="solid">
        <fgColor rgb="FFFFFF00"/>
        <bgColor indexed="64"/>
      </patternFill>
    </fill>
    <fill>
      <patternFill patternType="solid">
        <fgColor theme="5" tint="0.59999389629810485"/>
        <bgColor indexed="64"/>
      </patternFill>
    </fill>
    <fill>
      <patternFill patternType="solid">
        <fgColor theme="0"/>
        <bgColor indexed="64"/>
      </patternFill>
    </fill>
    <fill>
      <patternFill patternType="solid">
        <fgColor rgb="FFFFFF00"/>
        <bgColor rgb="FF000000"/>
      </patternFill>
    </fill>
    <fill>
      <patternFill patternType="solid">
        <fgColor theme="5" tint="0.59999389629810485"/>
        <bgColor rgb="FF000000"/>
      </patternFill>
    </fill>
    <fill>
      <patternFill patternType="solid">
        <fgColor theme="9" tint="-0.249977111117893"/>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rgb="FFFFC000"/>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medium">
        <color auto="1"/>
      </bottom>
      <diagonal/>
    </border>
    <border>
      <left style="thin">
        <color auto="1"/>
      </left>
      <right style="thin">
        <color auto="1"/>
      </right>
      <top style="thin">
        <color auto="1"/>
      </top>
      <bottom/>
      <diagonal/>
    </border>
    <border>
      <left/>
      <right style="medium">
        <color auto="1"/>
      </right>
      <top/>
      <bottom/>
      <diagonal/>
    </border>
    <border>
      <left style="medium">
        <color auto="1"/>
      </left>
      <right/>
      <top/>
      <bottom/>
      <diagonal/>
    </border>
    <border>
      <left style="medium">
        <color auto="1"/>
      </left>
      <right style="medium">
        <color auto="1"/>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style="medium">
        <color auto="1"/>
      </bottom>
      <diagonal/>
    </border>
    <border>
      <left/>
      <right style="thin">
        <color auto="1"/>
      </right>
      <top/>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top style="hair">
        <color auto="1"/>
      </top>
      <bottom style="medium">
        <color auto="1"/>
      </bottom>
      <diagonal/>
    </border>
    <border>
      <left/>
      <right style="medium">
        <color auto="1"/>
      </right>
      <top style="medium">
        <color auto="1"/>
      </top>
      <bottom/>
      <diagonal/>
    </border>
    <border>
      <left/>
      <right/>
      <top style="medium">
        <color auto="1"/>
      </top>
      <bottom style="hair">
        <color auto="1"/>
      </bottom>
      <diagonal/>
    </border>
    <border>
      <left style="medium">
        <color auto="1"/>
      </left>
      <right/>
      <top style="medium">
        <color auto="1"/>
      </top>
      <bottom/>
      <diagonal/>
    </border>
    <border>
      <left style="medium">
        <color auto="1"/>
      </left>
      <right/>
      <top/>
      <bottom style="medium">
        <color auto="1"/>
      </bottom>
      <diagonal/>
    </border>
    <border>
      <left/>
      <right style="medium">
        <color auto="1"/>
      </right>
      <top/>
      <bottom style="medium">
        <color auto="1"/>
      </bottom>
      <diagonal/>
    </border>
    <border>
      <left/>
      <right/>
      <top style="hair">
        <color auto="1"/>
      </top>
      <bottom style="hair">
        <color auto="1"/>
      </bottom>
      <diagonal/>
    </border>
    <border>
      <left/>
      <right/>
      <top/>
      <bottom style="hair">
        <color auto="1"/>
      </bottom>
      <diagonal/>
    </border>
    <border>
      <left/>
      <right/>
      <top style="medium">
        <color auto="1"/>
      </top>
      <bottom style="thin">
        <color auto="1"/>
      </bottom>
      <diagonal/>
    </border>
    <border>
      <left style="medium">
        <color auto="1"/>
      </left>
      <right/>
      <top style="thin">
        <color auto="1"/>
      </top>
      <bottom style="medium">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diagonal/>
    </border>
    <border>
      <left/>
      <right style="medium">
        <color auto="1"/>
      </right>
      <top style="thin">
        <color auto="1"/>
      </top>
      <bottom style="medium">
        <color auto="1"/>
      </bottom>
      <diagonal/>
    </border>
    <border>
      <left/>
      <right style="medium">
        <color auto="1"/>
      </right>
      <top style="hair">
        <color auto="1"/>
      </top>
      <bottom style="medium">
        <color auto="1"/>
      </bottom>
      <diagonal/>
    </border>
    <border>
      <left/>
      <right style="medium">
        <color auto="1"/>
      </right>
      <top style="medium">
        <color auto="1"/>
      </top>
      <bottom style="hair">
        <color auto="1"/>
      </bottom>
      <diagonal/>
    </border>
    <border>
      <left/>
      <right style="medium">
        <color auto="1"/>
      </right>
      <top style="hair">
        <color auto="1"/>
      </top>
      <bottom style="hair">
        <color auto="1"/>
      </bottom>
      <diagonal/>
    </border>
    <border>
      <left/>
      <right/>
      <top style="thin">
        <color auto="1"/>
      </top>
      <bottom style="thin">
        <color auto="1"/>
      </bottom>
      <diagonal/>
    </border>
    <border>
      <left/>
      <right/>
      <top/>
      <bottom style="thin">
        <color auto="1"/>
      </bottom>
      <diagonal/>
    </border>
    <border>
      <left/>
      <right style="medium">
        <color auto="1"/>
      </right>
      <top/>
      <bottom style="hair">
        <color auto="1"/>
      </bottom>
      <diagonal/>
    </border>
    <border>
      <left/>
      <right style="medium">
        <color auto="1"/>
      </right>
      <top/>
      <bottom style="thin">
        <color auto="1"/>
      </bottom>
      <diagonal/>
    </border>
    <border>
      <left/>
      <right/>
      <top style="medium">
        <color auto="1"/>
      </top>
      <bottom/>
      <diagonal/>
    </border>
    <border>
      <left style="thin">
        <color auto="1"/>
      </left>
      <right style="thin">
        <color auto="1"/>
      </right>
      <top style="thin">
        <color auto="1"/>
      </top>
      <bottom style="thin">
        <color auto="1"/>
      </bottom>
      <diagonal/>
    </border>
    <border>
      <left style="medium">
        <color auto="1"/>
      </left>
      <right/>
      <top style="hair">
        <color auto="1"/>
      </top>
      <bottom style="hair">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diagonal/>
    </border>
    <border>
      <left style="medium">
        <color auto="1"/>
      </left>
      <right style="medium">
        <color auto="1"/>
      </right>
      <top style="thin">
        <color auto="1"/>
      </top>
      <bottom style="thin">
        <color auto="1"/>
      </bottom>
      <diagonal/>
    </border>
    <border>
      <left/>
      <right/>
      <top style="thin">
        <color auto="1"/>
      </top>
      <bottom/>
      <diagonal/>
    </border>
    <border>
      <left/>
      <right style="medium">
        <color auto="1"/>
      </right>
      <top style="hair">
        <color auto="1"/>
      </top>
      <bottom/>
      <diagonal/>
    </border>
    <border>
      <left style="medium">
        <color auto="1"/>
      </left>
      <right/>
      <top style="medium">
        <color auto="1"/>
      </top>
      <bottom style="hair">
        <color auto="1"/>
      </bottom>
      <diagonal/>
    </border>
    <border>
      <left style="medium">
        <color auto="1"/>
      </left>
      <right/>
      <top style="hair">
        <color auto="1"/>
      </top>
      <bottom style="medium">
        <color auto="1"/>
      </bottom>
      <diagonal/>
    </border>
    <border>
      <left style="medium">
        <color auto="1"/>
      </left>
      <right/>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bottom style="medium">
        <color auto="1"/>
      </bottom>
      <diagonal/>
    </border>
    <border>
      <left style="medium">
        <color auto="1"/>
      </left>
      <right style="thin">
        <color auto="1"/>
      </right>
      <top style="medium">
        <color auto="1"/>
      </top>
      <bottom style="thin">
        <color auto="1"/>
      </bottom>
      <diagonal/>
    </border>
    <border>
      <left/>
      <right style="thin">
        <color auto="1"/>
      </right>
      <top style="thin">
        <color auto="1"/>
      </top>
      <bottom style="thin">
        <color auto="1"/>
      </bottom>
      <diagonal/>
    </border>
    <border>
      <left/>
      <right/>
      <top style="thin">
        <color auto="1"/>
      </top>
      <bottom style="medium">
        <color auto="1"/>
      </bottom>
      <diagonal/>
    </border>
    <border>
      <left/>
      <right style="thin">
        <color auto="1"/>
      </right>
      <top/>
      <bottom style="medium">
        <color auto="1"/>
      </bottom>
      <diagonal/>
    </border>
    <border>
      <left/>
      <right style="thin">
        <color auto="1"/>
      </right>
      <top/>
      <bottom style="thin">
        <color auto="1"/>
      </bottom>
      <diagonal/>
    </border>
    <border>
      <left style="thin">
        <color auto="1"/>
      </left>
      <right/>
      <top style="thin">
        <color auto="1"/>
      </top>
      <bottom style="thin">
        <color auto="1"/>
      </bottom>
      <diagonal/>
    </border>
    <border>
      <left style="medium">
        <color auto="1"/>
      </left>
      <right style="thin">
        <color auto="1"/>
      </right>
      <top style="medium">
        <color auto="1"/>
      </top>
      <bottom style="medium">
        <color auto="1"/>
      </bottom>
      <diagonal/>
    </border>
    <border>
      <left/>
      <right style="thin">
        <color auto="1"/>
      </right>
      <top style="medium">
        <color auto="1"/>
      </top>
      <bottom style="thin">
        <color auto="1"/>
      </bottom>
      <diagonal/>
    </border>
    <border>
      <left/>
      <right/>
      <top style="hair">
        <color auto="1"/>
      </top>
      <bottom/>
      <diagonal/>
    </border>
    <border>
      <left style="medium">
        <color auto="1"/>
      </left>
      <right/>
      <top/>
      <bottom style="hair">
        <color auto="1"/>
      </bottom>
      <diagonal/>
    </border>
    <border>
      <left style="medium">
        <color auto="1"/>
      </left>
      <right/>
      <top style="hair">
        <color auto="1"/>
      </top>
      <bottom/>
      <diagonal/>
    </border>
    <border>
      <left style="thin">
        <color auto="1"/>
      </left>
      <right/>
      <top style="medium">
        <color auto="1"/>
      </top>
      <bottom/>
      <diagonal/>
    </border>
    <border>
      <left style="thin">
        <color auto="1"/>
      </left>
      <right/>
      <top/>
      <bottom/>
      <diagonal/>
    </border>
    <border>
      <left style="thin">
        <color auto="1"/>
      </left>
      <right/>
      <top/>
      <bottom style="thin">
        <color auto="1"/>
      </bottom>
      <diagonal/>
    </border>
    <border>
      <left style="thin">
        <color auto="1"/>
      </left>
      <right style="thin">
        <color auto="1"/>
      </right>
      <top/>
      <bottom style="thin">
        <color auto="1"/>
      </bottom>
      <diagonal/>
    </border>
    <border>
      <left style="medium">
        <color auto="1"/>
      </left>
      <right style="medium">
        <color auto="1"/>
      </right>
      <top style="thin">
        <color auto="1"/>
      </top>
      <bottom style="medium">
        <color auto="1"/>
      </bottom>
      <diagonal/>
    </border>
    <border>
      <left/>
      <right style="medium">
        <color auto="1"/>
      </right>
      <top style="thin">
        <color auto="1"/>
      </top>
      <bottom/>
      <diagonal/>
    </border>
    <border>
      <left style="medium">
        <color auto="1"/>
      </left>
      <right style="medium">
        <color auto="1"/>
      </right>
      <top style="hair">
        <color auto="1"/>
      </top>
      <bottom style="hair">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style="medium">
        <color auto="1"/>
      </top>
      <bottom/>
      <diagonal/>
    </border>
    <border>
      <left/>
      <right style="thin">
        <color auto="1"/>
      </right>
      <top style="medium">
        <color auto="1"/>
      </top>
      <bottom style="medium">
        <color auto="1"/>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auto="1"/>
      </left>
      <right/>
      <top style="medium">
        <color auto="1"/>
      </top>
      <bottom style="medium">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medium">
        <color auto="1"/>
      </left>
      <right style="medium">
        <color auto="1"/>
      </right>
      <top/>
      <bottom style="thin">
        <color auto="1"/>
      </bottom>
      <diagonal/>
    </border>
    <border>
      <left style="thin">
        <color auto="1"/>
      </left>
      <right style="medium">
        <color auto="1"/>
      </right>
      <top/>
      <bottom/>
      <diagonal/>
    </border>
  </borders>
  <cellStyleXfs count="512">
    <xf numFmtId="0" fontId="0" fillId="0" borderId="0"/>
    <xf numFmtId="0" fontId="15" fillId="2" borderId="0" applyNumberFormat="0" applyBorder="0" applyAlignment="0" applyProtection="0"/>
    <xf numFmtId="0" fontId="15" fillId="2" borderId="0" applyNumberFormat="0" applyBorder="0" applyAlignment="0" applyProtection="0"/>
    <xf numFmtId="0" fontId="15" fillId="2" borderId="0" applyNumberFormat="0" applyBorder="0" applyAlignment="0" applyProtection="0"/>
    <xf numFmtId="0" fontId="6" fillId="5" borderId="1" applyNumberFormat="0" applyAlignment="0" applyProtection="0"/>
    <xf numFmtId="0" fontId="6" fillId="5" borderId="1" applyNumberFormat="0" applyAlignment="0" applyProtection="0"/>
    <xf numFmtId="0" fontId="6" fillId="5" borderId="1" applyNumberFormat="0" applyAlignment="0" applyProtection="0"/>
    <xf numFmtId="0" fontId="6" fillId="5" borderId="1" applyNumberFormat="0" applyAlignment="0" applyProtection="0"/>
    <xf numFmtId="0" fontId="7" fillId="6" borderId="2" applyNumberFormat="0" applyAlignment="0" applyProtection="0"/>
    <xf numFmtId="0" fontId="7" fillId="6" borderId="2" applyNumberFormat="0" applyAlignment="0" applyProtection="0"/>
    <xf numFmtId="0" fontId="7" fillId="6" borderId="2" applyNumberFormat="0" applyAlignment="0" applyProtection="0"/>
    <xf numFmtId="0" fontId="7" fillId="6" borderId="2" applyNumberFormat="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8" fillId="0" borderId="3" applyNumberFormat="0" applyFill="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11" fillId="0" borderId="4" applyNumberFormat="0" applyFill="0" applyAlignment="0" applyProtection="0"/>
    <xf numFmtId="0" fontId="11" fillId="0" borderId="4" applyNumberFormat="0" applyFill="0" applyAlignment="0" applyProtection="0"/>
    <xf numFmtId="0" fontId="11" fillId="0" borderId="4" applyNumberFormat="0" applyFill="0" applyAlignment="0" applyProtection="0"/>
    <xf numFmtId="0" fontId="12" fillId="0" borderId="5" applyNumberFormat="0" applyFill="0" applyAlignment="0" applyProtection="0"/>
    <xf numFmtId="0" fontId="12" fillId="0" borderId="5" applyNumberFormat="0" applyFill="0" applyAlignment="0" applyProtection="0"/>
    <xf numFmtId="0" fontId="12" fillId="0" borderId="5" applyNumberFormat="0" applyFill="0" applyAlignment="0" applyProtection="0"/>
    <xf numFmtId="0" fontId="13" fillId="0" borderId="6" applyNumberFormat="0" applyFill="0" applyAlignment="0" applyProtection="0"/>
    <xf numFmtId="0" fontId="13" fillId="0" borderId="6" applyNumberFormat="0" applyFill="0" applyAlignment="0" applyProtection="0"/>
    <xf numFmtId="0" fontId="13" fillId="0" borderId="6" applyNumberFormat="0" applyFill="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0" fillId="4" borderId="1" applyNumberFormat="0" applyAlignment="0" applyProtection="0"/>
    <xf numFmtId="0" fontId="10" fillId="4" borderId="1" applyNumberFormat="0" applyAlignment="0" applyProtection="0"/>
    <xf numFmtId="0" fontId="10" fillId="4" borderId="1" applyNumberFormat="0" applyAlignment="0" applyProtection="0"/>
    <xf numFmtId="0" fontId="10" fillId="4" borderId="1" applyNumberFormat="0" applyAlignment="0" applyProtection="0"/>
    <xf numFmtId="0" fontId="11" fillId="0" borderId="4" applyNumberFormat="0" applyFill="0" applyAlignment="0" applyProtection="0"/>
    <xf numFmtId="0" fontId="12" fillId="0" borderId="5" applyNumberFormat="0" applyFill="0" applyAlignment="0" applyProtection="0"/>
    <xf numFmtId="0" fontId="13" fillId="0" borderId="6" applyNumberFormat="0" applyFill="0" applyAlignment="0" applyProtection="0"/>
    <xf numFmtId="0" fontId="13" fillId="0" borderId="0" applyNumberFormat="0" applyFill="0" applyBorder="0" applyAlignment="0" applyProtection="0"/>
    <xf numFmtId="0" fontId="8" fillId="0" borderId="3" applyNumberFormat="0" applyFill="0" applyAlignment="0" applyProtection="0"/>
    <xf numFmtId="0" fontId="8" fillId="0" borderId="3" applyNumberFormat="0" applyFill="0" applyAlignment="0" applyProtection="0"/>
    <xf numFmtId="0" fontId="8" fillId="0" borderId="3" applyNumberFormat="0" applyFill="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3" fillId="0" borderId="0"/>
    <xf numFmtId="0" fontId="3" fillId="0" borderId="0"/>
    <xf numFmtId="0" fontId="5" fillId="0" borderId="0"/>
    <xf numFmtId="0" fontId="3" fillId="0" borderId="0"/>
    <xf numFmtId="0" fontId="5" fillId="0" borderId="0"/>
    <xf numFmtId="0" fontId="5" fillId="0" borderId="0"/>
    <xf numFmtId="0" fontId="5" fillId="0" borderId="0"/>
    <xf numFmtId="0" fontId="22" fillId="0" borderId="0"/>
    <xf numFmtId="0" fontId="22" fillId="0" borderId="0"/>
    <xf numFmtId="0" fontId="22" fillId="0" borderId="0"/>
    <xf numFmtId="0" fontId="3" fillId="0" borderId="0"/>
    <xf numFmtId="0" fontId="31" fillId="0" borderId="0"/>
    <xf numFmtId="0" fontId="31" fillId="0" borderId="0"/>
    <xf numFmtId="0" fontId="31" fillId="0" borderId="0"/>
    <xf numFmtId="0" fontId="21" fillId="0" borderId="0"/>
    <xf numFmtId="0" fontId="3" fillId="0" borderId="0"/>
    <xf numFmtId="0" fontId="4" fillId="0" borderId="0"/>
    <xf numFmtId="0" fontId="3" fillId="8" borderId="7" applyNumberFormat="0" applyFont="0" applyAlignment="0" applyProtection="0"/>
    <xf numFmtId="0" fontId="3" fillId="8" borderId="7" applyNumberFormat="0" applyFont="0" applyAlignment="0" applyProtection="0"/>
    <xf numFmtId="0" fontId="3" fillId="8" borderId="7" applyNumberFormat="0" applyFont="0" applyAlignment="0" applyProtection="0"/>
    <xf numFmtId="0" fontId="3" fillId="8" borderId="7" applyNumberFormat="0" applyFont="0" applyAlignment="0" applyProtection="0"/>
    <xf numFmtId="0" fontId="15" fillId="2" borderId="0" applyNumberFormat="0" applyBorder="0" applyAlignment="0" applyProtection="0"/>
    <xf numFmtId="0" fontId="18" fillId="5" borderId="8" applyNumberFormat="0" applyAlignment="0" applyProtection="0"/>
    <xf numFmtId="0" fontId="18" fillId="5" borderId="8" applyNumberFormat="0" applyAlignment="0" applyProtection="0"/>
    <xf numFmtId="0" fontId="18" fillId="5" borderId="8" applyNumberFormat="0" applyAlignment="0" applyProtection="0"/>
    <xf numFmtId="0" fontId="5" fillId="0" borderId="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7" fillId="0" borderId="9" applyNumberFormat="0" applyFill="0" applyAlignment="0" applyProtection="0"/>
    <xf numFmtId="0" fontId="17" fillId="0" borderId="9" applyNumberFormat="0" applyFill="0" applyAlignment="0" applyProtection="0"/>
    <xf numFmtId="0" fontId="17" fillId="0" borderId="9" applyNumberFormat="0" applyFill="0" applyAlignment="0" applyProtection="0"/>
    <xf numFmtId="0" fontId="17" fillId="0" borderId="9" applyNumberFormat="0" applyFill="0" applyAlignment="0" applyProtection="0"/>
    <xf numFmtId="0" fontId="18" fillId="5" borderId="8"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5" fillId="0" borderId="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 fillId="0" borderId="0"/>
    <xf numFmtId="0" fontId="2" fillId="0" borderId="0"/>
    <xf numFmtId="0" fontId="2" fillId="0" borderId="0"/>
    <xf numFmtId="0" fontId="1" fillId="0" borderId="0"/>
  </cellStyleXfs>
  <cellXfs count="2466">
    <xf numFmtId="0" fontId="0" fillId="0" borderId="0" xfId="0"/>
    <xf numFmtId="0" fontId="5" fillId="0" borderId="0" xfId="0" applyFont="1"/>
    <xf numFmtId="0" fontId="23" fillId="0" borderId="0" xfId="0" applyFont="1"/>
    <xf numFmtId="0" fontId="28" fillId="0" borderId="0" xfId="0" applyFont="1"/>
    <xf numFmtId="0" fontId="0" fillId="0" borderId="0" xfId="0" applyAlignment="1">
      <alignment wrapText="1"/>
    </xf>
    <xf numFmtId="0" fontId="5" fillId="0" borderId="0" xfId="0" applyFont="1" applyAlignment="1">
      <alignment wrapText="1"/>
    </xf>
    <xf numFmtId="0" fontId="25" fillId="0" borderId="0" xfId="0" applyFont="1" applyAlignment="1">
      <alignment vertical="center" wrapText="1"/>
    </xf>
    <xf numFmtId="0" fontId="26" fillId="0" borderId="0" xfId="0" applyFont="1" applyAlignment="1">
      <alignment horizontal="left" vertical="center" wrapText="1"/>
    </xf>
    <xf numFmtId="0" fontId="26" fillId="0" borderId="0" xfId="0" applyFont="1" applyAlignment="1">
      <alignment vertical="center" wrapText="1"/>
    </xf>
    <xf numFmtId="0" fontId="0" fillId="0" borderId="0" xfId="0" applyFill="1" applyAlignment="1">
      <alignment wrapText="1"/>
    </xf>
    <xf numFmtId="0" fontId="0" fillId="10" borderId="0" xfId="0" applyFill="1" applyAlignment="1">
      <alignment wrapText="1"/>
    </xf>
    <xf numFmtId="0" fontId="5" fillId="10" borderId="0" xfId="0" applyFont="1" applyFill="1" applyAlignment="1">
      <alignment wrapText="1"/>
    </xf>
    <xf numFmtId="0" fontId="29" fillId="10" borderId="0" xfId="0" applyFont="1" applyFill="1" applyAlignment="1">
      <alignment wrapText="1"/>
    </xf>
    <xf numFmtId="0" fontId="23" fillId="10" borderId="0" xfId="0" applyFont="1" applyFill="1" applyAlignment="1">
      <alignment wrapText="1"/>
    </xf>
    <xf numFmtId="0" fontId="30" fillId="0" borderId="0" xfId="0" applyFont="1"/>
    <xf numFmtId="0" fontId="29" fillId="9" borderId="0" xfId="0" applyFont="1" applyFill="1" applyAlignment="1">
      <alignment wrapText="1"/>
    </xf>
    <xf numFmtId="0" fontId="23" fillId="0" borderId="0" xfId="0" applyFont="1" applyAlignment="1">
      <alignment wrapText="1"/>
    </xf>
    <xf numFmtId="0" fontId="29" fillId="0" borderId="0" xfId="0" applyFont="1" applyAlignment="1">
      <alignment wrapText="1"/>
    </xf>
    <xf numFmtId="0" fontId="0" fillId="11" borderId="0" xfId="0" applyFill="1"/>
    <xf numFmtId="0" fontId="0" fillId="12" borderId="0" xfId="0" applyFill="1"/>
    <xf numFmtId="0" fontId="0" fillId="13" borderId="0" xfId="0" applyFill="1"/>
    <xf numFmtId="165" fontId="44" fillId="0" borderId="27" xfId="54" applyNumberFormat="1" applyFont="1" applyFill="1" applyBorder="1" applyAlignment="1">
      <alignment horizontal="center" vertical="top"/>
    </xf>
    <xf numFmtId="0" fontId="44" fillId="0" borderId="13" xfId="54" applyFont="1" applyFill="1" applyBorder="1" applyAlignment="1">
      <alignment vertical="top"/>
    </xf>
    <xf numFmtId="0" fontId="46" fillId="0" borderId="0" xfId="54" applyFont="1" applyFill="1" applyBorder="1" applyAlignment="1">
      <alignment horizontal="left" vertical="top"/>
    </xf>
    <xf numFmtId="0" fontId="44" fillId="0" borderId="42" xfId="54" applyFont="1" applyFill="1" applyBorder="1" applyAlignment="1">
      <alignment horizontal="left" vertical="top"/>
    </xf>
    <xf numFmtId="0" fontId="44" fillId="0" borderId="71" xfId="54" applyFont="1" applyFill="1" applyBorder="1" applyAlignment="1">
      <alignment horizontal="left" vertical="top"/>
    </xf>
    <xf numFmtId="0" fontId="44" fillId="0" borderId="62" xfId="54" applyFont="1" applyFill="1" applyBorder="1" applyAlignment="1">
      <alignment horizontal="left" vertical="top"/>
    </xf>
    <xf numFmtId="0" fontId="44" fillId="0" borderId="0" xfId="54" applyFont="1" applyFill="1" applyBorder="1" applyAlignment="1">
      <alignment horizontal="left" vertical="top"/>
    </xf>
    <xf numFmtId="0" fontId="44" fillId="0" borderId="42" xfId="54" applyFont="1" applyFill="1" applyBorder="1" applyAlignment="1">
      <alignment vertical="top"/>
    </xf>
    <xf numFmtId="0" fontId="44" fillId="0" borderId="71" xfId="54" applyFont="1" applyFill="1" applyBorder="1" applyAlignment="1">
      <alignment vertical="top"/>
    </xf>
    <xf numFmtId="0" fontId="44" fillId="0" borderId="62" xfId="54" applyFont="1" applyFill="1" applyBorder="1" applyAlignment="1">
      <alignment vertical="top"/>
    </xf>
    <xf numFmtId="0" fontId="44" fillId="0" borderId="0" xfId="54" applyFont="1" applyFill="1" applyBorder="1" applyAlignment="1">
      <alignment vertical="top"/>
    </xf>
    <xf numFmtId="0" fontId="47" fillId="0" borderId="0" xfId="54" applyFont="1" applyFill="1" applyBorder="1" applyAlignment="1">
      <alignment horizontal="left" vertical="top"/>
    </xf>
    <xf numFmtId="0" fontId="40" fillId="0" borderId="0" xfId="54" applyFont="1" applyFill="1" applyBorder="1" applyAlignment="1">
      <alignment horizontal="left" vertical="top"/>
    </xf>
    <xf numFmtId="0" fontId="40" fillId="0" borderId="0" xfId="54" applyFont="1" applyFill="1" applyBorder="1" applyAlignment="1">
      <alignment vertical="top"/>
    </xf>
    <xf numFmtId="0" fontId="44" fillId="0" borderId="12" xfId="54" applyFont="1" applyFill="1" applyBorder="1" applyAlignment="1">
      <alignment vertical="top"/>
    </xf>
    <xf numFmtId="0" fontId="44" fillId="0" borderId="0" xfId="54" applyFont="1" applyFill="1" applyAlignment="1">
      <alignment vertical="top"/>
    </xf>
    <xf numFmtId="0" fontId="34" fillId="0" borderId="0" xfId="54" applyFont="1" applyFill="1" applyAlignment="1">
      <alignment vertical="top"/>
    </xf>
    <xf numFmtId="0" fontId="35" fillId="0" borderId="0" xfId="54" applyFont="1" applyFill="1" applyBorder="1" applyAlignment="1">
      <alignment vertical="top"/>
    </xf>
    <xf numFmtId="0" fontId="41" fillId="0" borderId="0" xfId="54" applyFont="1" applyFill="1" applyAlignment="1">
      <alignment horizontal="center" vertical="top"/>
    </xf>
    <xf numFmtId="0" fontId="42" fillId="0" borderId="0" xfId="54" applyFont="1" applyFill="1" applyAlignment="1">
      <alignment horizontal="center" vertical="top"/>
    </xf>
    <xf numFmtId="0" fontId="43" fillId="0" borderId="0" xfId="54" applyFont="1" applyFill="1" applyBorder="1" applyAlignment="1">
      <alignment horizontal="center" vertical="top"/>
    </xf>
    <xf numFmtId="0" fontId="43" fillId="0" borderId="76" xfId="54" applyFont="1" applyFill="1" applyBorder="1" applyAlignment="1">
      <alignment horizontal="center" vertical="top"/>
    </xf>
    <xf numFmtId="0" fontId="43" fillId="0" borderId="77" xfId="54" applyFont="1" applyFill="1" applyBorder="1" applyAlignment="1">
      <alignment horizontal="center" vertical="top"/>
    </xf>
    <xf numFmtId="0" fontId="45" fillId="0" borderId="0" xfId="54" applyFont="1" applyFill="1" applyBorder="1" applyAlignment="1">
      <alignment horizontal="center" vertical="top"/>
    </xf>
    <xf numFmtId="0" fontId="46" fillId="0" borderId="13" xfId="54" applyFont="1" applyFill="1" applyBorder="1" applyAlignment="1">
      <alignment horizontal="left" vertical="top"/>
    </xf>
    <xf numFmtId="0" fontId="46" fillId="0" borderId="12" xfId="54" applyFont="1" applyFill="1" applyBorder="1" applyAlignment="1">
      <alignment horizontal="left" vertical="top"/>
    </xf>
    <xf numFmtId="0" fontId="44" fillId="0" borderId="13" xfId="47" applyFont="1" applyFill="1" applyBorder="1" applyAlignment="1">
      <alignment horizontal="left" vertical="top"/>
    </xf>
    <xf numFmtId="0" fontId="48" fillId="0" borderId="12" xfId="47" applyFont="1" applyFill="1" applyBorder="1" applyAlignment="1">
      <alignment horizontal="center" vertical="top"/>
    </xf>
    <xf numFmtId="0" fontId="48" fillId="0" borderId="0" xfId="47" applyFont="1" applyFill="1" applyBorder="1" applyAlignment="1">
      <alignment horizontal="center" vertical="top"/>
    </xf>
    <xf numFmtId="0" fontId="44" fillId="0" borderId="0" xfId="47" applyFont="1" applyFill="1" applyAlignment="1">
      <alignment vertical="top"/>
    </xf>
    <xf numFmtId="0" fontId="48" fillId="0" borderId="0" xfId="47" applyFont="1" applyFill="1" applyAlignment="1">
      <alignment vertical="top"/>
    </xf>
    <xf numFmtId="0" fontId="48" fillId="0" borderId="76" xfId="47" applyFont="1" applyFill="1" applyBorder="1" applyAlignment="1">
      <alignment horizontal="center" vertical="top"/>
    </xf>
    <xf numFmtId="0" fontId="48" fillId="0" borderId="51" xfId="47" applyFont="1" applyFill="1" applyBorder="1" applyAlignment="1">
      <alignment horizontal="center" vertical="top"/>
    </xf>
    <xf numFmtId="0" fontId="48" fillId="0" borderId="51" xfId="47" applyFont="1" applyFill="1" applyBorder="1" applyAlignment="1">
      <alignment horizontal="left" vertical="top"/>
    </xf>
    <xf numFmtId="0" fontId="44" fillId="0" borderId="51" xfId="47" applyFont="1" applyFill="1" applyBorder="1" applyAlignment="1">
      <alignment vertical="top"/>
    </xf>
    <xf numFmtId="0" fontId="44" fillId="0" borderId="77" xfId="47" applyFont="1" applyFill="1" applyBorder="1" applyAlignment="1">
      <alignment vertical="top"/>
    </xf>
    <xf numFmtId="0" fontId="48" fillId="0" borderId="13" xfId="47" applyFont="1" applyFill="1" applyBorder="1" applyAlignment="1">
      <alignment vertical="top"/>
    </xf>
    <xf numFmtId="0" fontId="48" fillId="0" borderId="70" xfId="47" applyFont="1" applyFill="1" applyBorder="1" applyAlignment="1">
      <alignment vertical="top"/>
    </xf>
    <xf numFmtId="0" fontId="44" fillId="0" borderId="0" xfId="47" applyFont="1" applyFill="1" applyBorder="1" applyAlignment="1">
      <alignment vertical="top"/>
    </xf>
    <xf numFmtId="0" fontId="44" fillId="0" borderId="11" xfId="47" applyFont="1" applyFill="1" applyBorder="1" applyAlignment="1">
      <alignment vertical="top"/>
    </xf>
    <xf numFmtId="0" fontId="48" fillId="0" borderId="0" xfId="47" applyFont="1" applyFill="1" applyBorder="1" applyAlignment="1">
      <alignment vertical="top"/>
    </xf>
    <xf numFmtId="0" fontId="44" fillId="0" borderId="18" xfId="47" applyFont="1" applyFill="1" applyBorder="1" applyAlignment="1">
      <alignment vertical="top"/>
    </xf>
    <xf numFmtId="0" fontId="48" fillId="0" borderId="12" xfId="47" applyFont="1" applyFill="1" applyBorder="1" applyAlignment="1">
      <alignment vertical="top"/>
    </xf>
    <xf numFmtId="0" fontId="44" fillId="0" borderId="0" xfId="47" applyFont="1" applyFill="1" applyBorder="1" applyAlignment="1">
      <alignment horizontal="right" vertical="top"/>
    </xf>
    <xf numFmtId="0" fontId="44" fillId="0" borderId="72" xfId="47" applyFont="1" applyFill="1" applyBorder="1" applyAlignment="1">
      <alignment vertical="top"/>
    </xf>
    <xf numFmtId="0" fontId="44" fillId="0" borderId="62" xfId="47" applyFont="1" applyFill="1" applyBorder="1" applyAlignment="1">
      <alignment vertical="top"/>
    </xf>
    <xf numFmtId="0" fontId="49" fillId="0" borderId="0" xfId="47" quotePrefix="1" applyFont="1" applyFill="1" applyBorder="1" applyAlignment="1">
      <alignment horizontal="center" vertical="top"/>
    </xf>
    <xf numFmtId="0" fontId="48" fillId="0" borderId="0" xfId="47" applyFont="1" applyFill="1" applyBorder="1" applyAlignment="1">
      <alignment horizontal="right" vertical="top"/>
    </xf>
    <xf numFmtId="0" fontId="48" fillId="0" borderId="18" xfId="47" applyFont="1" applyFill="1" applyBorder="1" applyAlignment="1">
      <alignment vertical="top"/>
    </xf>
    <xf numFmtId="0" fontId="48" fillId="0" borderId="71" xfId="47" applyFont="1" applyFill="1" applyBorder="1" applyAlignment="1">
      <alignment vertical="top"/>
    </xf>
    <xf numFmtId="0" fontId="48" fillId="0" borderId="42" xfId="47" applyFont="1" applyFill="1" applyBorder="1" applyAlignment="1">
      <alignment vertical="top"/>
    </xf>
    <xf numFmtId="0" fontId="44" fillId="0" borderId="42" xfId="47" applyFont="1" applyFill="1" applyBorder="1" applyAlignment="1">
      <alignment horizontal="right" vertical="top"/>
    </xf>
    <xf numFmtId="0" fontId="44" fillId="0" borderId="42" xfId="47" applyFont="1" applyFill="1" applyBorder="1" applyAlignment="1">
      <alignment vertical="top"/>
    </xf>
    <xf numFmtId="0" fontId="49" fillId="0" borderId="42" xfId="47" quotePrefix="1" applyFont="1" applyFill="1" applyBorder="1" applyAlignment="1">
      <alignment horizontal="center" vertical="top"/>
    </xf>
    <xf numFmtId="0" fontId="48" fillId="0" borderId="62" xfId="47" applyFont="1" applyFill="1" applyBorder="1" applyAlignment="1">
      <alignment vertical="top"/>
    </xf>
    <xf numFmtId="0" fontId="48" fillId="0" borderId="26" xfId="47" applyFont="1" applyFill="1" applyBorder="1" applyAlignment="1">
      <alignment vertical="top"/>
    </xf>
    <xf numFmtId="0" fontId="48" fillId="0" borderId="10" xfId="47" applyFont="1" applyFill="1" applyBorder="1" applyAlignment="1">
      <alignment vertical="top"/>
    </xf>
    <xf numFmtId="0" fontId="48" fillId="0" borderId="27" xfId="47" applyFont="1" applyFill="1" applyBorder="1" applyAlignment="1">
      <alignment vertical="top"/>
    </xf>
    <xf numFmtId="0" fontId="48" fillId="0" borderId="0" xfId="47" applyFont="1" applyFill="1" applyBorder="1" applyAlignment="1">
      <alignment horizontal="left" vertical="top"/>
    </xf>
    <xf numFmtId="165" fontId="48" fillId="0" borderId="0" xfId="47" applyNumberFormat="1" applyFont="1" applyFill="1" applyBorder="1" applyAlignment="1">
      <alignment vertical="top"/>
    </xf>
    <xf numFmtId="0" fontId="42" fillId="0" borderId="0" xfId="47" applyFont="1" applyFill="1" applyBorder="1" applyAlignment="1">
      <alignment horizontal="center" vertical="top"/>
    </xf>
    <xf numFmtId="0" fontId="42" fillId="0" borderId="0" xfId="47" applyFont="1" applyFill="1" applyAlignment="1">
      <alignment horizontal="center" vertical="top"/>
    </xf>
    <xf numFmtId="0" fontId="40" fillId="0" borderId="0" xfId="54" applyFont="1" applyFill="1" applyBorder="1" applyAlignment="1">
      <alignment horizontal="right" vertical="top"/>
    </xf>
    <xf numFmtId="0" fontId="47" fillId="0" borderId="0" xfId="54" applyFont="1" applyFill="1" applyBorder="1" applyAlignment="1">
      <alignment vertical="top"/>
    </xf>
    <xf numFmtId="165" fontId="40" fillId="0" borderId="0" xfId="54" applyNumberFormat="1" applyFont="1" applyFill="1" applyBorder="1" applyAlignment="1">
      <alignment vertical="top"/>
    </xf>
    <xf numFmtId="0" fontId="44" fillId="0" borderId="26" xfId="54" applyFont="1" applyFill="1" applyBorder="1" applyAlignment="1">
      <alignment vertical="top"/>
    </xf>
    <xf numFmtId="0" fontId="44" fillId="0" borderId="10" xfId="54" applyFont="1" applyFill="1" applyBorder="1" applyAlignment="1">
      <alignment vertical="top"/>
    </xf>
    <xf numFmtId="165" fontId="44" fillId="0" borderId="0" xfId="54" applyNumberFormat="1" applyFont="1" applyFill="1" applyBorder="1" applyAlignment="1">
      <alignment horizontal="center" vertical="top"/>
    </xf>
    <xf numFmtId="0" fontId="40" fillId="0" borderId="0" xfId="54" applyNumberFormat="1" applyFont="1" applyFill="1" applyBorder="1" applyAlignment="1">
      <alignment vertical="top"/>
    </xf>
    <xf numFmtId="0" fontId="34" fillId="0" borderId="0" xfId="54" applyFont="1" applyFill="1" applyBorder="1" applyAlignment="1">
      <alignment vertical="top"/>
    </xf>
    <xf numFmtId="0" fontId="39" fillId="0" borderId="0" xfId="54" applyFont="1" applyFill="1" applyBorder="1" applyAlignment="1">
      <alignment vertical="top"/>
    </xf>
    <xf numFmtId="0" fontId="44" fillId="0" borderId="13" xfId="0" applyFont="1" applyFill="1" applyBorder="1" applyAlignment="1">
      <alignment vertical="top" wrapText="1"/>
    </xf>
    <xf numFmtId="0" fontId="34" fillId="0" borderId="0" xfId="0" applyFont="1" applyFill="1" applyBorder="1"/>
    <xf numFmtId="0" fontId="44" fillId="0" borderId="13" xfId="0" applyFont="1" applyFill="1" applyBorder="1" applyAlignment="1">
      <alignment vertical="top"/>
    </xf>
    <xf numFmtId="0" fontId="44" fillId="0" borderId="0" xfId="0" applyFont="1" applyFill="1" applyBorder="1" applyAlignment="1">
      <alignment vertical="top" wrapText="1"/>
    </xf>
    <xf numFmtId="0" fontId="34" fillId="9" borderId="0" xfId="0" applyFont="1" applyFill="1" applyBorder="1" applyAlignment="1">
      <alignment vertical="top"/>
    </xf>
    <xf numFmtId="0" fontId="34" fillId="9" borderId="0" xfId="0" applyFont="1" applyFill="1" applyAlignment="1">
      <alignment vertical="top"/>
    </xf>
    <xf numFmtId="0" fontId="54" fillId="0" borderId="0" xfId="0" applyFont="1" applyFill="1" applyBorder="1"/>
    <xf numFmtId="0" fontId="43" fillId="0" borderId="0" xfId="0" applyFont="1" applyFill="1" applyBorder="1" applyAlignment="1">
      <alignment vertical="top"/>
    </xf>
    <xf numFmtId="0" fontId="44" fillId="0" borderId="0" xfId="0" applyFont="1" applyFill="1" applyBorder="1" applyAlignment="1">
      <alignment vertical="top"/>
    </xf>
    <xf numFmtId="0" fontId="55" fillId="9" borderId="0" xfId="0" applyFont="1" applyFill="1" applyBorder="1" applyAlignment="1">
      <alignment horizontal="center" vertical="top"/>
    </xf>
    <xf numFmtId="0" fontId="34" fillId="9" borderId="0" xfId="0" applyFont="1" applyFill="1" applyBorder="1" applyAlignment="1">
      <alignment horizontal="left" vertical="top" wrapText="1"/>
    </xf>
    <xf numFmtId="165" fontId="34" fillId="9" borderId="0" xfId="0" applyNumberFormat="1" applyFont="1" applyFill="1" applyBorder="1" applyAlignment="1">
      <alignment vertical="top"/>
    </xf>
    <xf numFmtId="0" fontId="55" fillId="9" borderId="0" xfId="0" applyFont="1" applyFill="1" applyAlignment="1">
      <alignment vertical="top"/>
    </xf>
    <xf numFmtId="0" fontId="51" fillId="9" borderId="0" xfId="0" applyFont="1" applyFill="1" applyBorder="1" applyAlignment="1">
      <alignment vertical="top"/>
    </xf>
    <xf numFmtId="0" fontId="52" fillId="9" borderId="0" xfId="0" applyFont="1" applyFill="1" applyBorder="1" applyAlignment="1">
      <alignment vertical="top"/>
    </xf>
    <xf numFmtId="0" fontId="34" fillId="16" borderId="0" xfId="0" applyFont="1" applyFill="1" applyBorder="1" applyAlignment="1">
      <alignment vertical="top"/>
    </xf>
    <xf numFmtId="0" fontId="34" fillId="0" borderId="0" xfId="0" applyFont="1" applyAlignment="1">
      <alignment vertical="top"/>
    </xf>
    <xf numFmtId="0" fontId="54" fillId="9" borderId="0" xfId="0" applyFont="1" applyFill="1" applyBorder="1" applyAlignment="1">
      <alignment vertical="top"/>
    </xf>
    <xf numFmtId="0" fontId="34" fillId="0" borderId="0" xfId="0" applyFont="1" applyFill="1" applyBorder="1" applyAlignment="1">
      <alignment vertical="top"/>
    </xf>
    <xf numFmtId="0" fontId="54" fillId="0" borderId="0" xfId="0" applyFont="1" applyFill="1" applyBorder="1" applyAlignment="1">
      <alignment vertical="top"/>
    </xf>
    <xf numFmtId="0" fontId="52" fillId="0" borderId="0" xfId="0" applyFont="1" applyFill="1" applyBorder="1" applyAlignment="1">
      <alignment vertical="center"/>
    </xf>
    <xf numFmtId="0" fontId="34" fillId="0" borderId="0" xfId="61" applyFont="1" applyFill="1" applyBorder="1"/>
    <xf numFmtId="0" fontId="44" fillId="0" borderId="0" xfId="0" applyFont="1" applyFill="1" applyBorder="1" applyAlignment="1">
      <alignment horizontal="left" vertical="top" wrapText="1"/>
    </xf>
    <xf numFmtId="0" fontId="54" fillId="0" borderId="13" xfId="0" applyFont="1" applyFill="1" applyBorder="1" applyAlignment="1">
      <alignment vertical="top" wrapText="1"/>
    </xf>
    <xf numFmtId="0" fontId="44" fillId="0" borderId="0" xfId="0" applyFont="1" applyFill="1" applyBorder="1" applyAlignment="1">
      <alignment horizontal="center" vertical="top" wrapText="1"/>
    </xf>
    <xf numFmtId="165" fontId="44" fillId="0" borderId="0" xfId="0" applyNumberFormat="1" applyFont="1" applyFill="1" applyBorder="1" applyAlignment="1">
      <alignment horizontal="right" vertical="top"/>
    </xf>
    <xf numFmtId="0" fontId="44" fillId="0" borderId="0" xfId="0" applyFont="1" applyFill="1" applyBorder="1"/>
    <xf numFmtId="0" fontId="55" fillId="0" borderId="0" xfId="0" applyFont="1" applyFill="1" applyBorder="1" applyAlignment="1">
      <alignment vertical="top"/>
    </xf>
    <xf numFmtId="0" fontId="34" fillId="0" borderId="0" xfId="0" applyFont="1" applyFill="1" applyBorder="1" applyAlignment="1">
      <alignment horizontal="center" vertical="top" wrapText="1"/>
    </xf>
    <xf numFmtId="0" fontId="34" fillId="0" borderId="0" xfId="0" applyFont="1" applyFill="1" applyBorder="1" applyAlignment="1">
      <alignment horizontal="left" vertical="top" wrapText="1"/>
    </xf>
    <xf numFmtId="165" fontId="34" fillId="0" borderId="0" xfId="0" applyNumberFormat="1" applyFont="1" applyFill="1" applyBorder="1" applyAlignment="1">
      <alignment horizontal="right" vertical="top"/>
    </xf>
    <xf numFmtId="0" fontId="53" fillId="0" borderId="13" xfId="0" applyFont="1" applyFill="1" applyBorder="1" applyAlignment="1">
      <alignment vertical="top" wrapText="1"/>
    </xf>
    <xf numFmtId="0" fontId="53" fillId="0" borderId="0" xfId="0" applyFont="1" applyFill="1" applyBorder="1" applyAlignment="1">
      <alignment vertical="top" wrapText="1"/>
    </xf>
    <xf numFmtId="0" fontId="52" fillId="16" borderId="0" xfId="0" applyFont="1" applyFill="1" applyBorder="1" applyAlignment="1">
      <alignment vertical="center"/>
    </xf>
    <xf numFmtId="0" fontId="34" fillId="9" borderId="0" xfId="0" applyFont="1" applyFill="1" applyBorder="1"/>
    <xf numFmtId="0" fontId="34" fillId="16" borderId="0" xfId="0" applyFont="1" applyFill="1" applyBorder="1"/>
    <xf numFmtId="0" fontId="34" fillId="16" borderId="0" xfId="0" applyFont="1" applyFill="1"/>
    <xf numFmtId="0" fontId="34" fillId="9" borderId="0" xfId="0" applyFont="1" applyFill="1"/>
    <xf numFmtId="164" fontId="43" fillId="16" borderId="0" xfId="0" applyNumberFormat="1" applyFont="1" applyFill="1" applyBorder="1" applyAlignment="1">
      <alignment vertical="top"/>
    </xf>
    <xf numFmtId="0" fontId="43" fillId="16" borderId="0" xfId="0" applyFont="1" applyFill="1" applyBorder="1" applyAlignment="1">
      <alignment vertical="top"/>
    </xf>
    <xf numFmtId="0" fontId="40" fillId="0" borderId="0" xfId="0" applyFont="1" applyFill="1" applyBorder="1" applyAlignment="1">
      <alignment vertical="top"/>
    </xf>
    <xf numFmtId="0" fontId="36" fillId="0" borderId="0" xfId="0" applyFont="1" applyFill="1" applyBorder="1" applyAlignment="1">
      <alignment vertical="center"/>
    </xf>
    <xf numFmtId="0" fontId="34" fillId="0" borderId="0" xfId="0" applyFont="1"/>
    <xf numFmtId="0" fontId="43" fillId="0" borderId="0" xfId="0" applyFont="1" applyAlignment="1">
      <alignment horizontal="center" vertical="top" wrapText="1"/>
    </xf>
    <xf numFmtId="0" fontId="34" fillId="0" borderId="0" xfId="0" applyFont="1" applyAlignment="1">
      <alignment horizontal="left" vertical="top" wrapText="1"/>
    </xf>
    <xf numFmtId="165" fontId="34" fillId="0" borderId="0" xfId="0" applyNumberFormat="1" applyFont="1" applyAlignment="1">
      <alignment horizontal="left" vertical="top" wrapText="1"/>
    </xf>
    <xf numFmtId="0" fontId="44" fillId="9" borderId="0" xfId="49" applyFont="1" applyFill="1" applyBorder="1" applyAlignment="1">
      <alignment horizontal="left" vertical="top" wrapText="1"/>
    </xf>
    <xf numFmtId="0" fontId="44" fillId="0" borderId="0" xfId="49" applyFont="1" applyFill="1" applyBorder="1" applyAlignment="1">
      <alignment vertical="top"/>
    </xf>
    <xf numFmtId="0" fontId="44" fillId="0" borderId="0" xfId="0" applyFont="1" applyFill="1" applyBorder="1" applyAlignment="1">
      <alignment horizontal="center" vertical="top"/>
    </xf>
    <xf numFmtId="0" fontId="44" fillId="0" borderId="0" xfId="0" applyFont="1" applyFill="1" applyBorder="1" applyAlignment="1">
      <alignment horizontal="left" vertical="top" wrapText="1"/>
    </xf>
    <xf numFmtId="0" fontId="44" fillId="0" borderId="0" xfId="49" applyFont="1" applyFill="1" applyBorder="1" applyAlignment="1">
      <alignment horizontal="left" vertical="top" wrapText="1"/>
    </xf>
    <xf numFmtId="0" fontId="44" fillId="16" borderId="0" xfId="49" applyFont="1" applyFill="1" applyBorder="1" applyAlignment="1">
      <alignment horizontal="left" vertical="top" wrapText="1"/>
    </xf>
    <xf numFmtId="0" fontId="57" fillId="9" borderId="0" xfId="49" applyFont="1" applyFill="1" applyBorder="1" applyAlignment="1">
      <alignment vertical="top" wrapText="1"/>
    </xf>
    <xf numFmtId="0" fontId="57" fillId="16" borderId="0" xfId="49" applyFont="1" applyFill="1" applyBorder="1" applyAlignment="1">
      <alignment vertical="top"/>
    </xf>
    <xf numFmtId="0" fontId="57" fillId="0" borderId="0" xfId="49" applyFont="1" applyFill="1" applyBorder="1" applyAlignment="1">
      <alignment vertical="top"/>
    </xf>
    <xf numFmtId="0" fontId="53" fillId="16" borderId="0" xfId="49" applyFont="1" applyFill="1" applyBorder="1" applyAlignment="1">
      <alignment vertical="top" wrapText="1"/>
    </xf>
    <xf numFmtId="0" fontId="53" fillId="16" borderId="0" xfId="49" applyFont="1" applyFill="1" applyBorder="1" applyAlignment="1">
      <alignment horizontal="center" vertical="top" wrapText="1"/>
    </xf>
    <xf numFmtId="0" fontId="58" fillId="9" borderId="0" xfId="49" applyFont="1" applyFill="1" applyBorder="1" applyAlignment="1">
      <alignment horizontal="left" vertical="top"/>
    </xf>
    <xf numFmtId="0" fontId="44" fillId="15" borderId="0" xfId="49" applyFont="1" applyFill="1" applyBorder="1" applyAlignment="1">
      <alignment horizontal="left" vertical="top" wrapText="1"/>
    </xf>
    <xf numFmtId="165" fontId="44" fillId="0" borderId="0" xfId="49" applyNumberFormat="1" applyFont="1" applyFill="1" applyBorder="1" applyAlignment="1">
      <alignment horizontal="right" vertical="top" wrapText="1"/>
    </xf>
    <xf numFmtId="0" fontId="57" fillId="15" borderId="0" xfId="49" applyFont="1" applyFill="1" applyBorder="1" applyAlignment="1">
      <alignment vertical="top"/>
    </xf>
    <xf numFmtId="0" fontId="44" fillId="0" borderId="0" xfId="49" applyFont="1" applyFill="1" applyBorder="1" applyAlignment="1">
      <alignment horizontal="center" vertical="top" wrapText="1"/>
    </xf>
    <xf numFmtId="0" fontId="43" fillId="0" borderId="0" xfId="49" applyFont="1" applyFill="1" applyBorder="1" applyAlignment="1">
      <alignment horizontal="center" vertical="top" wrapText="1"/>
    </xf>
    <xf numFmtId="0" fontId="52" fillId="0" borderId="0" xfId="49" applyFont="1" applyFill="1" applyBorder="1" applyAlignment="1">
      <alignment vertical="top"/>
    </xf>
    <xf numFmtId="0" fontId="34" fillId="0" borderId="0" xfId="49" applyFont="1" applyFill="1" applyBorder="1" applyAlignment="1">
      <alignment vertical="top"/>
    </xf>
    <xf numFmtId="0" fontId="52" fillId="0" borderId="13" xfId="49" applyFont="1" applyFill="1" applyBorder="1" applyAlignment="1">
      <alignment vertical="top"/>
    </xf>
    <xf numFmtId="0" fontId="52" fillId="16" borderId="0" xfId="49" applyFont="1" applyFill="1" applyBorder="1" applyAlignment="1">
      <alignment vertical="top"/>
    </xf>
    <xf numFmtId="0" fontId="56" fillId="9" borderId="13" xfId="49" applyFont="1" applyFill="1" applyBorder="1" applyAlignment="1">
      <alignment vertical="top" wrapText="1"/>
    </xf>
    <xf numFmtId="0" fontId="34" fillId="9" borderId="13" xfId="49" applyFont="1" applyFill="1" applyBorder="1" applyAlignment="1">
      <alignment vertical="top"/>
    </xf>
    <xf numFmtId="0" fontId="34" fillId="9" borderId="0" xfId="49" applyFont="1" applyFill="1" applyBorder="1" applyAlignment="1">
      <alignment vertical="top"/>
    </xf>
    <xf numFmtId="0" fontId="39" fillId="9" borderId="13" xfId="49" applyFont="1" applyFill="1" applyBorder="1" applyAlignment="1">
      <alignment vertical="top"/>
    </xf>
    <xf numFmtId="0" fontId="44" fillId="9" borderId="0" xfId="49" applyFont="1" applyFill="1" applyBorder="1" applyAlignment="1">
      <alignment horizontal="center" vertical="top" wrapText="1"/>
    </xf>
    <xf numFmtId="0" fontId="34" fillId="9" borderId="0" xfId="49" applyFont="1" applyFill="1" applyBorder="1" applyAlignment="1">
      <alignment vertical="top" wrapText="1"/>
    </xf>
    <xf numFmtId="165" fontId="44" fillId="9" borderId="0" xfId="49" applyNumberFormat="1" applyFont="1" applyFill="1" applyBorder="1" applyAlignment="1">
      <alignment vertical="top"/>
    </xf>
    <xf numFmtId="0" fontId="44" fillId="9" borderId="0" xfId="49" applyFont="1" applyFill="1" applyBorder="1" applyAlignment="1">
      <alignment vertical="top"/>
    </xf>
    <xf numFmtId="0" fontId="43" fillId="9" borderId="0" xfId="49" applyFont="1" applyFill="1" applyBorder="1" applyAlignment="1">
      <alignment vertical="top"/>
    </xf>
    <xf numFmtId="0" fontId="34" fillId="0" borderId="0" xfId="49" applyFont="1" applyFill="1" applyBorder="1" applyAlignment="1">
      <alignment vertical="top" wrapText="1"/>
    </xf>
    <xf numFmtId="165" fontId="44" fillId="0" borderId="0" xfId="49" applyNumberFormat="1" applyFont="1" applyFill="1" applyBorder="1" applyAlignment="1">
      <alignment vertical="top"/>
    </xf>
    <xf numFmtId="0" fontId="43" fillId="0" borderId="0" xfId="49" applyFont="1" applyFill="1" applyBorder="1" applyAlignment="1">
      <alignment vertical="top"/>
    </xf>
    <xf numFmtId="0" fontId="52" fillId="9" borderId="0" xfId="49" applyFont="1" applyFill="1" applyBorder="1" applyAlignment="1">
      <alignment vertical="top"/>
    </xf>
    <xf numFmtId="0" fontId="55" fillId="9" borderId="0" xfId="49" applyFont="1" applyFill="1" applyBorder="1" applyAlignment="1">
      <alignment horizontal="center" vertical="top"/>
    </xf>
    <xf numFmtId="0" fontId="34" fillId="9" borderId="0" xfId="49" applyFont="1" applyFill="1" applyBorder="1" applyAlignment="1">
      <alignment horizontal="left" vertical="top" wrapText="1"/>
    </xf>
    <xf numFmtId="165" fontId="34" fillId="9" borderId="0" xfId="49" applyNumberFormat="1" applyFont="1" applyFill="1" applyBorder="1" applyAlignment="1">
      <alignment vertical="top"/>
    </xf>
    <xf numFmtId="0" fontId="55" fillId="9" borderId="0" xfId="49" applyFont="1" applyFill="1" applyAlignment="1">
      <alignment vertical="top"/>
    </xf>
    <xf numFmtId="0" fontId="34" fillId="9" borderId="0" xfId="49" applyFont="1" applyFill="1" applyAlignment="1">
      <alignment vertical="top"/>
    </xf>
    <xf numFmtId="0" fontId="5" fillId="0" borderId="57" xfId="0" applyFont="1" applyFill="1" applyBorder="1" applyAlignment="1">
      <alignment horizontal="center" vertical="top" wrapText="1"/>
    </xf>
    <xf numFmtId="0" fontId="5" fillId="0" borderId="30" xfId="0" applyFont="1" applyFill="1" applyBorder="1" applyAlignment="1">
      <alignment vertical="top" wrapText="1"/>
    </xf>
    <xf numFmtId="0" fontId="5" fillId="0" borderId="33" xfId="0" applyFont="1" applyFill="1" applyBorder="1" applyAlignment="1">
      <alignment vertical="top" wrapText="1"/>
    </xf>
    <xf numFmtId="0" fontId="5" fillId="0" borderId="41" xfId="0" applyFont="1" applyFill="1" applyBorder="1" applyAlignment="1">
      <alignment horizontal="left" vertical="top" wrapText="1"/>
    </xf>
    <xf numFmtId="0" fontId="5" fillId="0" borderId="35" xfId="0" applyFont="1" applyFill="1" applyBorder="1" applyAlignment="1">
      <alignment horizontal="left" vertical="top" wrapText="1"/>
    </xf>
    <xf numFmtId="0" fontId="5" fillId="0" borderId="41" xfId="0" applyFont="1" applyFill="1" applyBorder="1" applyAlignment="1">
      <alignment vertical="top" wrapText="1"/>
    </xf>
    <xf numFmtId="0" fontId="5" fillId="0" borderId="35" xfId="0" applyFont="1" applyFill="1" applyBorder="1" applyAlignment="1">
      <alignment vertical="top" wrapText="1"/>
    </xf>
    <xf numFmtId="0" fontId="5" fillId="14" borderId="41" xfId="0" applyFont="1" applyFill="1" applyBorder="1" applyAlignment="1">
      <alignment horizontal="left" vertical="top" wrapText="1"/>
    </xf>
    <xf numFmtId="0" fontId="5" fillId="14" borderId="35" xfId="0" applyFont="1" applyFill="1" applyBorder="1" applyAlignment="1">
      <alignment horizontal="left" vertical="top" wrapText="1"/>
    </xf>
    <xf numFmtId="0" fontId="5" fillId="0" borderId="60" xfId="0" applyFont="1" applyFill="1" applyBorder="1" applyAlignment="1">
      <alignment vertical="top" wrapText="1"/>
    </xf>
    <xf numFmtId="0" fontId="5" fillId="0" borderId="37" xfId="0" applyFont="1" applyFill="1" applyBorder="1" applyAlignment="1">
      <alignment vertical="top" wrapText="1"/>
    </xf>
    <xf numFmtId="0" fontId="5" fillId="0" borderId="41" xfId="0" applyFont="1" applyFill="1" applyBorder="1" applyAlignment="1">
      <alignment horizontal="left" vertical="top" wrapText="1"/>
    </xf>
    <xf numFmtId="0" fontId="56" fillId="9" borderId="0" xfId="0" applyFont="1" applyFill="1" applyBorder="1" applyAlignment="1">
      <alignment vertical="top" wrapText="1"/>
    </xf>
    <xf numFmtId="0" fontId="52" fillId="16" borderId="0" xfId="0" applyFont="1" applyFill="1" applyBorder="1" applyAlignment="1">
      <alignment vertical="top"/>
    </xf>
    <xf numFmtId="0" fontId="34" fillId="9" borderId="0" xfId="0" applyFont="1" applyFill="1" applyBorder="1" applyAlignment="1">
      <alignment vertical="top" wrapText="1"/>
    </xf>
    <xf numFmtId="0" fontId="34" fillId="16" borderId="0" xfId="0" applyFont="1" applyFill="1" applyBorder="1" applyAlignment="1">
      <alignment vertical="top" wrapText="1"/>
    </xf>
    <xf numFmtId="0" fontId="34" fillId="16" borderId="0" xfId="0" applyFont="1" applyFill="1" applyAlignment="1">
      <alignment vertical="top"/>
    </xf>
    <xf numFmtId="0" fontId="34" fillId="16" borderId="0" xfId="0" applyFont="1" applyFill="1" applyAlignment="1">
      <alignment horizontal="center" vertical="top"/>
    </xf>
    <xf numFmtId="165" fontId="34" fillId="16" borderId="0" xfId="0" applyNumberFormat="1" applyFont="1" applyFill="1" applyAlignment="1">
      <alignment vertical="top"/>
    </xf>
    <xf numFmtId="0" fontId="57" fillId="0" borderId="0" xfId="0" applyFont="1" applyFill="1" applyBorder="1" applyAlignment="1">
      <alignment vertical="top" wrapText="1"/>
    </xf>
    <xf numFmtId="0" fontId="57" fillId="0" borderId="0" xfId="0" applyFont="1" applyFill="1" applyBorder="1" applyAlignment="1">
      <alignment vertical="top"/>
    </xf>
    <xf numFmtId="0" fontId="44" fillId="21" borderId="0" xfId="0" applyFont="1" applyFill="1" applyBorder="1" applyAlignment="1">
      <alignment horizontal="left" vertical="top" wrapText="1"/>
    </xf>
    <xf numFmtId="165" fontId="44" fillId="0" borderId="0" xfId="0" applyNumberFormat="1" applyFont="1" applyFill="1" applyBorder="1" applyAlignment="1">
      <alignment vertical="top"/>
    </xf>
    <xf numFmtId="0" fontId="55" fillId="0" borderId="0" xfId="0" applyFont="1" applyAlignment="1">
      <alignment horizontal="center" vertical="top"/>
    </xf>
    <xf numFmtId="0" fontId="34" fillId="0" borderId="0" xfId="0" applyFont="1" applyAlignment="1">
      <alignment vertical="top" wrapText="1"/>
    </xf>
    <xf numFmtId="0" fontId="34" fillId="0" borderId="0" xfId="0" applyFont="1" applyAlignment="1">
      <alignment horizontal="center" vertical="top"/>
    </xf>
    <xf numFmtId="0" fontId="5" fillId="14" borderId="0" xfId="0" applyFont="1" applyFill="1" applyBorder="1" applyAlignment="1">
      <alignment horizontal="left" vertical="top" wrapText="1"/>
    </xf>
    <xf numFmtId="0" fontId="5" fillId="14" borderId="10" xfId="0" applyFont="1" applyFill="1" applyBorder="1" applyAlignment="1">
      <alignment horizontal="left" vertical="top" wrapText="1"/>
    </xf>
    <xf numFmtId="166" fontId="23" fillId="0" borderId="14" xfId="0" applyNumberFormat="1" applyFont="1" applyFill="1" applyBorder="1" applyAlignment="1">
      <alignment horizontal="center" vertical="center" wrapText="1"/>
    </xf>
    <xf numFmtId="166" fontId="23" fillId="0" borderId="19" xfId="0" applyNumberFormat="1" applyFont="1" applyFill="1" applyBorder="1" applyAlignment="1">
      <alignment horizontal="center" vertical="top" wrapText="1"/>
    </xf>
    <xf numFmtId="0" fontId="5" fillId="0" borderId="25" xfId="0" applyFont="1" applyFill="1" applyBorder="1" applyAlignment="1">
      <alignment horizontal="left" vertical="top" wrapText="1"/>
    </xf>
    <xf numFmtId="0" fontId="5" fillId="0" borderId="30" xfId="0" applyFont="1" applyFill="1" applyBorder="1" applyAlignment="1">
      <alignment vertical="top"/>
    </xf>
    <xf numFmtId="0" fontId="5" fillId="0" borderId="33" xfId="0" applyFont="1" applyFill="1" applyBorder="1" applyAlignment="1">
      <alignment vertical="top"/>
    </xf>
    <xf numFmtId="0" fontId="5" fillId="0" borderId="36" xfId="0" applyFont="1" applyFill="1" applyBorder="1" applyAlignment="1">
      <alignment vertical="top" wrapText="1"/>
    </xf>
    <xf numFmtId="0" fontId="5" fillId="0" borderId="34" xfId="0" applyFont="1" applyFill="1" applyBorder="1" applyAlignment="1">
      <alignment vertical="top"/>
    </xf>
    <xf numFmtId="0" fontId="5" fillId="0" borderId="41" xfId="0" applyFont="1" applyFill="1" applyBorder="1" applyAlignment="1">
      <alignment vertical="top"/>
    </xf>
    <xf numFmtId="0" fontId="5" fillId="0" borderId="35" xfId="0" applyFont="1" applyFill="1" applyBorder="1" applyAlignment="1">
      <alignment vertical="top"/>
    </xf>
    <xf numFmtId="0" fontId="5" fillId="0" borderId="36" xfId="0" applyFont="1" applyFill="1" applyBorder="1" applyAlignment="1">
      <alignment horizontal="left" vertical="top" wrapText="1"/>
    </xf>
    <xf numFmtId="0" fontId="5" fillId="14" borderId="36" xfId="0" applyFont="1" applyFill="1" applyBorder="1" applyAlignment="1">
      <alignment horizontal="left" vertical="top" wrapText="1"/>
    </xf>
    <xf numFmtId="0" fontId="5" fillId="0" borderId="34" xfId="0" applyFont="1" applyFill="1" applyBorder="1" applyAlignment="1">
      <alignment horizontal="left" vertical="top" wrapText="1"/>
    </xf>
    <xf numFmtId="0" fontId="5" fillId="0" borderId="20" xfId="0" applyFont="1" applyFill="1" applyBorder="1" applyAlignment="1">
      <alignment horizontal="left" vertical="top" wrapText="1"/>
    </xf>
    <xf numFmtId="0" fontId="5" fillId="14" borderId="34" xfId="0" applyFont="1" applyFill="1" applyBorder="1" applyAlignment="1">
      <alignment horizontal="left" vertical="top" wrapText="1"/>
    </xf>
    <xf numFmtId="0" fontId="5" fillId="0" borderId="0" xfId="0" applyFont="1" applyFill="1" applyBorder="1" applyAlignment="1">
      <alignment vertical="top"/>
    </xf>
    <xf numFmtId="0" fontId="5" fillId="0" borderId="36" xfId="0" applyFont="1" applyFill="1" applyBorder="1" applyAlignment="1">
      <alignment vertical="top"/>
    </xf>
    <xf numFmtId="0" fontId="5" fillId="0" borderId="51" xfId="0" applyFont="1" applyFill="1" applyBorder="1" applyAlignment="1">
      <alignment vertical="top"/>
    </xf>
    <xf numFmtId="0" fontId="5" fillId="0" borderId="74" xfId="0" applyFont="1" applyFill="1" applyBorder="1" applyAlignment="1">
      <alignment vertical="top"/>
    </xf>
    <xf numFmtId="164" fontId="23" fillId="0" borderId="19" xfId="0" applyNumberFormat="1" applyFont="1" applyFill="1" applyBorder="1" applyAlignment="1">
      <alignment horizontal="center" vertical="top" wrapText="1"/>
    </xf>
    <xf numFmtId="0" fontId="5" fillId="0" borderId="25" xfId="0" applyFont="1" applyFill="1" applyBorder="1" applyAlignment="1">
      <alignment vertical="top"/>
    </xf>
    <xf numFmtId="0" fontId="5" fillId="0" borderId="45" xfId="0" applyFont="1" applyFill="1" applyBorder="1" applyAlignment="1">
      <alignment vertical="top" wrapText="1"/>
    </xf>
    <xf numFmtId="0" fontId="5" fillId="0" borderId="23" xfId="0" applyFont="1" applyFill="1" applyBorder="1" applyAlignment="1">
      <alignment vertical="top" wrapText="1"/>
    </xf>
    <xf numFmtId="0" fontId="5" fillId="0" borderId="45" xfId="0" applyFont="1" applyFill="1" applyBorder="1" applyAlignment="1">
      <alignment vertical="top"/>
    </xf>
    <xf numFmtId="0" fontId="5" fillId="0" borderId="23" xfId="0" applyFont="1" applyFill="1" applyBorder="1" applyAlignment="1">
      <alignment vertical="top"/>
    </xf>
    <xf numFmtId="164" fontId="23" fillId="0" borderId="21" xfId="0" applyNumberFormat="1" applyFont="1" applyFill="1" applyBorder="1" applyAlignment="1">
      <alignment horizontal="center" vertical="top" wrapText="1"/>
    </xf>
    <xf numFmtId="0" fontId="5" fillId="0" borderId="26" xfId="0" applyFont="1" applyFill="1" applyBorder="1" applyAlignment="1">
      <alignment vertical="top"/>
    </xf>
    <xf numFmtId="0" fontId="5" fillId="0" borderId="10" xfId="0" applyFont="1" applyFill="1" applyBorder="1" applyAlignment="1">
      <alignment vertical="top" wrapText="1"/>
    </xf>
    <xf numFmtId="0" fontId="5" fillId="0" borderId="10" xfId="0" applyFont="1" applyFill="1" applyBorder="1" applyAlignment="1">
      <alignment vertical="top"/>
    </xf>
    <xf numFmtId="0" fontId="5" fillId="0" borderId="27" xfId="0" applyFont="1" applyFill="1" applyBorder="1" applyAlignment="1">
      <alignment vertical="top" wrapText="1"/>
    </xf>
    <xf numFmtId="0" fontId="5" fillId="0" borderId="27" xfId="0" applyFont="1" applyFill="1" applyBorder="1" applyAlignment="1">
      <alignment vertical="top"/>
    </xf>
    <xf numFmtId="0" fontId="5" fillId="0" borderId="32" xfId="0" applyFont="1" applyFill="1" applyBorder="1" applyAlignment="1">
      <alignment vertical="top"/>
    </xf>
    <xf numFmtId="0" fontId="5" fillId="0" borderId="31" xfId="0" applyFont="1" applyFill="1" applyBorder="1" applyAlignment="1">
      <alignment vertical="top"/>
    </xf>
    <xf numFmtId="0" fontId="5" fillId="0" borderId="60" xfId="0" applyFont="1" applyFill="1" applyBorder="1" applyAlignment="1">
      <alignment vertical="top"/>
    </xf>
    <xf numFmtId="0" fontId="5" fillId="0" borderId="37" xfId="0" applyFont="1" applyFill="1" applyBorder="1" applyAlignment="1">
      <alignment vertical="top"/>
    </xf>
    <xf numFmtId="164" fontId="23" fillId="0" borderId="20" xfId="0" applyNumberFormat="1" applyFont="1" applyFill="1" applyBorder="1" applyAlignment="1">
      <alignment horizontal="center" vertical="top" wrapText="1"/>
    </xf>
    <xf numFmtId="0" fontId="5" fillId="0" borderId="13" xfId="0" applyFont="1" applyFill="1" applyBorder="1" applyAlignment="1">
      <alignment vertical="top"/>
    </xf>
    <xf numFmtId="0" fontId="5" fillId="0" borderId="0" xfId="0" applyFont="1" applyFill="1" applyBorder="1" applyAlignment="1">
      <alignment vertical="top" wrapText="1"/>
    </xf>
    <xf numFmtId="0" fontId="5" fillId="0" borderId="12" xfId="0" applyFont="1" applyFill="1" applyBorder="1" applyAlignment="1">
      <alignment vertical="top" wrapText="1"/>
    </xf>
    <xf numFmtId="0" fontId="5" fillId="0" borderId="12" xfId="0" applyFont="1" applyFill="1" applyBorder="1" applyAlignment="1">
      <alignment vertical="top"/>
    </xf>
    <xf numFmtId="0" fontId="5" fillId="0" borderId="25" xfId="0" applyFont="1" applyBorder="1" applyAlignment="1">
      <alignment horizontal="left" vertical="top" wrapText="1"/>
    </xf>
    <xf numFmtId="0" fontId="5" fillId="17" borderId="55" xfId="0" applyFont="1" applyFill="1" applyBorder="1" applyAlignment="1">
      <alignment horizontal="left" vertical="top" wrapText="1"/>
    </xf>
    <xf numFmtId="0" fontId="5" fillId="0" borderId="0" xfId="0" applyFont="1" applyAlignment="1">
      <alignment vertical="top"/>
    </xf>
    <xf numFmtId="0" fontId="5" fillId="0" borderId="55" xfId="0" applyFont="1" applyFill="1" applyBorder="1" applyAlignment="1">
      <alignment vertical="top"/>
    </xf>
    <xf numFmtId="0" fontId="5" fillId="0" borderId="42" xfId="0" applyFont="1" applyFill="1" applyBorder="1" applyAlignment="1">
      <alignment vertical="top"/>
    </xf>
    <xf numFmtId="0" fontId="5" fillId="0" borderId="44" xfId="0" applyFont="1" applyFill="1" applyBorder="1" applyAlignment="1">
      <alignment vertical="top"/>
    </xf>
    <xf numFmtId="0" fontId="5" fillId="0" borderId="0" xfId="0" applyFont="1" applyFill="1" applyBorder="1"/>
    <xf numFmtId="0" fontId="23" fillId="0" borderId="20" xfId="0" applyFont="1" applyFill="1" applyBorder="1" applyAlignment="1">
      <alignment horizontal="left" vertical="top" wrapText="1"/>
    </xf>
    <xf numFmtId="0" fontId="5" fillId="0" borderId="21" xfId="0" applyFont="1" applyFill="1" applyBorder="1" applyAlignment="1">
      <alignment horizontal="left" vertical="top" wrapText="1"/>
    </xf>
    <xf numFmtId="0" fontId="5" fillId="17" borderId="36" xfId="0" applyFont="1" applyFill="1" applyBorder="1" applyAlignment="1">
      <alignment horizontal="left" vertical="top" wrapText="1"/>
    </xf>
    <xf numFmtId="164" fontId="23" fillId="0" borderId="64" xfId="0" applyNumberFormat="1" applyFont="1" applyFill="1" applyBorder="1" applyAlignment="1">
      <alignment horizontal="center" vertical="top" wrapText="1"/>
    </xf>
    <xf numFmtId="0" fontId="5" fillId="0" borderId="17" xfId="0" applyFont="1" applyFill="1" applyBorder="1" applyAlignment="1">
      <alignment vertical="top"/>
    </xf>
    <xf numFmtId="0" fontId="5" fillId="0" borderId="25" xfId="0" applyFont="1" applyFill="1" applyBorder="1" applyAlignment="1">
      <alignment vertical="top" wrapText="1"/>
    </xf>
    <xf numFmtId="0" fontId="5" fillId="0" borderId="58" xfId="0" applyFont="1" applyFill="1" applyBorder="1" applyAlignment="1">
      <alignment horizontal="center" vertical="top" wrapText="1"/>
    </xf>
    <xf numFmtId="165" fontId="5" fillId="0" borderId="30" xfId="0" applyNumberFormat="1" applyFont="1" applyFill="1" applyBorder="1" applyAlignment="1">
      <alignment vertical="top" wrapText="1"/>
    </xf>
    <xf numFmtId="0" fontId="5" fillId="0" borderId="65" xfId="0" applyFont="1" applyFill="1" applyBorder="1" applyAlignment="1">
      <alignment horizontal="left" vertical="top" wrapText="1"/>
    </xf>
    <xf numFmtId="0" fontId="5" fillId="0" borderId="30" xfId="0" applyFont="1" applyFill="1" applyBorder="1" applyAlignment="1">
      <alignment horizontal="left" vertical="top" wrapText="1"/>
    </xf>
    <xf numFmtId="0" fontId="5" fillId="0" borderId="65" xfId="0" applyFont="1" applyFill="1" applyBorder="1" applyAlignment="1">
      <alignment vertical="top"/>
    </xf>
    <xf numFmtId="0" fontId="60" fillId="0" borderId="26" xfId="0" applyFont="1" applyFill="1" applyBorder="1" applyAlignment="1">
      <alignment vertical="top"/>
    </xf>
    <xf numFmtId="0" fontId="60" fillId="0" borderId="36" xfId="0" applyFont="1" applyFill="1" applyBorder="1" applyAlignment="1">
      <alignment vertical="top" wrapText="1"/>
    </xf>
    <xf numFmtId="0" fontId="60" fillId="0" borderId="56" xfId="0" applyFont="1" applyFill="1" applyBorder="1" applyAlignment="1">
      <alignment horizontal="center" vertical="top" wrapText="1"/>
    </xf>
    <xf numFmtId="165" fontId="60" fillId="0" borderId="41" xfId="0" applyNumberFormat="1" applyFont="1" applyFill="1" applyBorder="1" applyAlignment="1">
      <alignment vertical="top" wrapText="1"/>
    </xf>
    <xf numFmtId="0" fontId="60" fillId="0" borderId="59" xfId="0" applyFont="1" applyFill="1" applyBorder="1" applyAlignment="1">
      <alignment horizontal="left" vertical="top" wrapText="1"/>
    </xf>
    <xf numFmtId="0" fontId="60" fillId="0" borderId="63" xfId="0" applyFont="1" applyFill="1" applyBorder="1" applyAlignment="1">
      <alignment horizontal="left" vertical="top" wrapText="1"/>
    </xf>
    <xf numFmtId="0" fontId="60" fillId="0" borderId="59" xfId="0" applyFont="1" applyFill="1" applyBorder="1" applyAlignment="1">
      <alignment vertical="top"/>
    </xf>
    <xf numFmtId="0" fontId="60" fillId="0" borderId="41" xfId="0" applyFont="1" applyFill="1" applyBorder="1" applyAlignment="1">
      <alignment vertical="top"/>
    </xf>
    <xf numFmtId="0" fontId="60" fillId="0" borderId="35" xfId="0" applyFont="1" applyFill="1" applyBorder="1" applyAlignment="1">
      <alignment vertical="top"/>
    </xf>
    <xf numFmtId="0" fontId="5" fillId="0" borderId="26" xfId="0" applyFont="1" applyFill="1" applyBorder="1" applyAlignment="1">
      <alignment vertical="top" wrapText="1"/>
    </xf>
    <xf numFmtId="0" fontId="5" fillId="0" borderId="56" xfId="0" applyFont="1" applyFill="1" applyBorder="1" applyAlignment="1">
      <alignment horizontal="center" vertical="top" wrapText="1"/>
    </xf>
    <xf numFmtId="165" fontId="5" fillId="0" borderId="41" xfId="0" applyNumberFormat="1" applyFont="1" applyFill="1" applyBorder="1" applyAlignment="1">
      <alignment vertical="top" wrapText="1"/>
    </xf>
    <xf numFmtId="0" fontId="5" fillId="0" borderId="59" xfId="0" applyFont="1" applyFill="1" applyBorder="1" applyAlignment="1">
      <alignment horizontal="left" vertical="top" wrapText="1"/>
    </xf>
    <xf numFmtId="0" fontId="5" fillId="0" borderId="63" xfId="0" applyFont="1" applyFill="1" applyBorder="1" applyAlignment="1">
      <alignment horizontal="left" vertical="top" wrapText="1"/>
    </xf>
    <xf numFmtId="0" fontId="5" fillId="0" borderId="59" xfId="0" applyFont="1" applyFill="1" applyBorder="1" applyAlignment="1">
      <alignment vertical="top"/>
    </xf>
    <xf numFmtId="0" fontId="5" fillId="0" borderId="13" xfId="0" applyFont="1" applyFill="1" applyBorder="1" applyAlignment="1">
      <alignment vertical="top" wrapText="1"/>
    </xf>
    <xf numFmtId="0" fontId="60" fillId="0" borderId="13" xfId="0" applyFont="1" applyFill="1" applyBorder="1" applyAlignment="1">
      <alignment vertical="top" wrapText="1"/>
    </xf>
    <xf numFmtId="0" fontId="60" fillId="0" borderId="17" xfId="0" applyFont="1" applyFill="1" applyBorder="1" applyAlignment="1">
      <alignment vertical="top"/>
    </xf>
    <xf numFmtId="0" fontId="5" fillId="0" borderId="50" xfId="0" applyFont="1" applyFill="1" applyBorder="1" applyAlignment="1">
      <alignment vertical="top" wrapText="1"/>
    </xf>
    <xf numFmtId="0" fontId="5" fillId="0" borderId="77" xfId="0" applyFont="1" applyFill="1" applyBorder="1" applyAlignment="1">
      <alignment vertical="top"/>
    </xf>
    <xf numFmtId="0" fontId="23" fillId="14" borderId="19" xfId="0" applyFont="1" applyFill="1" applyBorder="1" applyAlignment="1">
      <alignment horizontal="center" vertical="top" wrapText="1"/>
    </xf>
    <xf numFmtId="0" fontId="5" fillId="14" borderId="25" xfId="0" applyFont="1" applyFill="1" applyBorder="1" applyAlignment="1">
      <alignment horizontal="left" vertical="top" wrapText="1"/>
    </xf>
    <xf numFmtId="0" fontId="5" fillId="14" borderId="45" xfId="0" applyFont="1" applyFill="1" applyBorder="1" applyAlignment="1">
      <alignment horizontal="left" vertical="top" wrapText="1"/>
    </xf>
    <xf numFmtId="165" fontId="5" fillId="14" borderId="45" xfId="0" applyNumberFormat="1" applyFont="1" applyFill="1" applyBorder="1" applyAlignment="1">
      <alignment horizontal="left" vertical="top" wrapText="1"/>
    </xf>
    <xf numFmtId="0" fontId="5" fillId="14" borderId="23" xfId="0" applyFont="1" applyFill="1" applyBorder="1" applyAlignment="1">
      <alignment horizontal="left" vertical="top" wrapText="1"/>
    </xf>
    <xf numFmtId="0" fontId="60" fillId="0" borderId="25" xfId="0" applyFont="1" applyFill="1" applyBorder="1" applyAlignment="1">
      <alignment vertical="top"/>
    </xf>
    <xf numFmtId="0" fontId="60" fillId="0" borderId="45" xfId="0" applyFont="1" applyFill="1" applyBorder="1" applyAlignment="1">
      <alignment vertical="top"/>
    </xf>
    <xf numFmtId="0" fontId="60" fillId="0" borderId="23" xfId="0" applyFont="1" applyFill="1" applyBorder="1" applyAlignment="1">
      <alignment vertical="top"/>
    </xf>
    <xf numFmtId="0" fontId="23" fillId="14" borderId="20" xfId="0" applyFont="1" applyFill="1" applyBorder="1" applyAlignment="1">
      <alignment horizontal="center" vertical="top" wrapText="1"/>
    </xf>
    <xf numFmtId="0" fontId="5" fillId="14" borderId="13" xfId="0" applyFont="1" applyFill="1" applyBorder="1" applyAlignment="1">
      <alignment horizontal="left" vertical="top" wrapText="1"/>
    </xf>
    <xf numFmtId="0" fontId="5" fillId="14" borderId="0" xfId="0" applyFont="1" applyFill="1" applyBorder="1" applyAlignment="1">
      <alignment horizontal="left" vertical="top"/>
    </xf>
    <xf numFmtId="165" fontId="5" fillId="14" borderId="0" xfId="0" applyNumberFormat="1" applyFont="1" applyFill="1" applyBorder="1" applyAlignment="1">
      <alignment horizontal="left" vertical="top" wrapText="1"/>
    </xf>
    <xf numFmtId="0" fontId="5" fillId="14" borderId="12" xfId="0" applyFont="1" applyFill="1" applyBorder="1" applyAlignment="1">
      <alignment horizontal="left" vertical="top" wrapText="1"/>
    </xf>
    <xf numFmtId="0" fontId="60" fillId="0" borderId="13" xfId="0" applyFont="1" applyFill="1" applyBorder="1" applyAlignment="1">
      <alignment vertical="top"/>
    </xf>
    <xf numFmtId="0" fontId="60" fillId="0" borderId="0" xfId="0" applyFont="1" applyFill="1" applyBorder="1" applyAlignment="1">
      <alignment vertical="top"/>
    </xf>
    <xf numFmtId="0" fontId="60" fillId="0" borderId="12" xfId="0" applyFont="1" applyFill="1" applyBorder="1" applyAlignment="1">
      <alignment vertical="top"/>
    </xf>
    <xf numFmtId="0" fontId="5" fillId="14" borderId="20" xfId="0" applyFont="1" applyFill="1" applyBorder="1" applyAlignment="1">
      <alignment horizontal="left" vertical="top" wrapText="1"/>
    </xf>
    <xf numFmtId="0" fontId="60" fillId="0" borderId="10" xfId="0" applyFont="1" applyFill="1" applyBorder="1" applyAlignment="1">
      <alignment vertical="top"/>
    </xf>
    <xf numFmtId="0" fontId="60" fillId="0" borderId="27" xfId="0" applyFont="1" applyFill="1" applyBorder="1" applyAlignment="1">
      <alignment vertical="top"/>
    </xf>
    <xf numFmtId="166" fontId="23" fillId="14" borderId="14" xfId="0" applyNumberFormat="1" applyFont="1" applyFill="1" applyBorder="1" applyAlignment="1">
      <alignment horizontal="center" vertical="top" wrapText="1"/>
    </xf>
    <xf numFmtId="164" fontId="23" fillId="0" borderId="14" xfId="0" applyNumberFormat="1" applyFont="1" applyFill="1" applyBorder="1" applyAlignment="1">
      <alignment horizontal="center" vertical="top" wrapText="1"/>
    </xf>
    <xf numFmtId="0" fontId="5" fillId="0" borderId="14" xfId="0" applyFont="1" applyFill="1" applyBorder="1" applyAlignment="1">
      <alignment horizontal="left" vertical="top" wrapText="1"/>
    </xf>
    <xf numFmtId="0" fontId="5" fillId="0" borderId="16" xfId="0" applyFont="1" applyFill="1" applyBorder="1" applyAlignment="1">
      <alignment horizontal="left" vertical="top" wrapText="1"/>
    </xf>
    <xf numFmtId="0" fontId="5" fillId="0" borderId="15" xfId="0" applyFont="1" applyFill="1" applyBorder="1" applyAlignment="1">
      <alignment vertical="top"/>
    </xf>
    <xf numFmtId="0" fontId="5" fillId="0" borderId="16" xfId="0" applyFont="1" applyFill="1" applyBorder="1" applyAlignment="1">
      <alignment vertical="top"/>
    </xf>
    <xf numFmtId="1" fontId="5" fillId="0" borderId="24" xfId="0" applyNumberFormat="1" applyFont="1" applyFill="1" applyBorder="1" applyAlignment="1">
      <alignment vertical="top" wrapText="1"/>
    </xf>
    <xf numFmtId="0" fontId="5" fillId="0" borderId="45" xfId="0" applyFont="1" applyFill="1" applyBorder="1" applyAlignment="1">
      <alignment horizontal="left" vertical="top" wrapText="1"/>
    </xf>
    <xf numFmtId="0" fontId="5" fillId="0" borderId="39" xfId="0" applyFont="1" applyFill="1" applyBorder="1" applyAlignment="1">
      <alignment horizontal="left" vertical="top" wrapText="1"/>
    </xf>
    <xf numFmtId="1" fontId="5" fillId="0" borderId="22" xfId="0" applyNumberFormat="1" applyFont="1" applyFill="1" applyBorder="1" applyAlignment="1">
      <alignment vertical="top" wrapText="1"/>
    </xf>
    <xf numFmtId="165" fontId="5" fillId="0" borderId="22" xfId="0" applyNumberFormat="1" applyFont="1" applyFill="1" applyBorder="1" applyAlignment="1">
      <alignment horizontal="center" vertical="top"/>
    </xf>
    <xf numFmtId="164" fontId="23" fillId="0" borderId="38" xfId="0" applyNumberFormat="1" applyFont="1" applyFill="1" applyBorder="1" applyAlignment="1">
      <alignment horizontal="left" vertical="top" wrapText="1"/>
    </xf>
    <xf numFmtId="0" fontId="5" fillId="14" borderId="17" xfId="0" applyFont="1" applyFill="1" applyBorder="1" applyAlignment="1">
      <alignment horizontal="left" vertical="top" wrapText="1"/>
    </xf>
    <xf numFmtId="0" fontId="5" fillId="14" borderId="15" xfId="0" applyFont="1" applyFill="1" applyBorder="1" applyAlignment="1">
      <alignment horizontal="center" vertical="center" wrapText="1"/>
    </xf>
    <xf numFmtId="1" fontId="5" fillId="14" borderId="15" xfId="0" applyNumberFormat="1" applyFont="1" applyFill="1" applyBorder="1" applyAlignment="1">
      <alignment vertical="top" wrapText="1"/>
    </xf>
    <xf numFmtId="165" fontId="5" fillId="14" borderId="15" xfId="0" applyNumberFormat="1" applyFont="1" applyFill="1" applyBorder="1" applyAlignment="1">
      <alignment horizontal="center" vertical="top"/>
    </xf>
    <xf numFmtId="164" fontId="23" fillId="14" borderId="16" xfId="0" applyNumberFormat="1" applyFont="1" applyFill="1" applyBorder="1" applyAlignment="1">
      <alignment horizontal="left" vertical="top" wrapText="1"/>
    </xf>
    <xf numFmtId="0" fontId="5" fillId="0" borderId="33" xfId="0" applyFont="1" applyFill="1" applyBorder="1" applyAlignment="1">
      <alignment horizontal="left" vertical="top" wrapText="1"/>
    </xf>
    <xf numFmtId="0" fontId="5" fillId="0" borderId="31" xfId="0" applyFont="1" applyFill="1" applyBorder="1" applyAlignment="1">
      <alignment vertical="top" wrapText="1"/>
    </xf>
    <xf numFmtId="165" fontId="5" fillId="0" borderId="10" xfId="0" applyNumberFormat="1" applyFont="1" applyFill="1" applyBorder="1" applyAlignment="1">
      <alignment vertical="top" wrapText="1"/>
    </xf>
    <xf numFmtId="0" fontId="5" fillId="0" borderId="10" xfId="0" applyFont="1" applyFill="1" applyBorder="1" applyAlignment="1">
      <alignment horizontal="left" vertical="top" wrapText="1"/>
    </xf>
    <xf numFmtId="0" fontId="5" fillId="0" borderId="27" xfId="0" applyFont="1" applyFill="1" applyBorder="1" applyAlignment="1">
      <alignment horizontal="left" vertical="top" wrapText="1"/>
    </xf>
    <xf numFmtId="0" fontId="5" fillId="14" borderId="32" xfId="0" applyFont="1" applyFill="1" applyBorder="1" applyAlignment="1">
      <alignment horizontal="left" vertical="top" wrapText="1"/>
    </xf>
    <xf numFmtId="1" fontId="5" fillId="14" borderId="33" xfId="0" applyNumberFormat="1" applyFont="1" applyFill="1" applyBorder="1" applyAlignment="1">
      <alignment vertical="top" wrapText="1"/>
    </xf>
    <xf numFmtId="1" fontId="5" fillId="14" borderId="35" xfId="0" applyNumberFormat="1" applyFont="1" applyFill="1" applyBorder="1" applyAlignment="1">
      <alignment vertical="top" wrapText="1"/>
    </xf>
    <xf numFmtId="0" fontId="5" fillId="14" borderId="31" xfId="0" applyFont="1" applyFill="1" applyBorder="1" applyAlignment="1">
      <alignment horizontal="left" vertical="top" wrapText="1"/>
    </xf>
    <xf numFmtId="1" fontId="5" fillId="14" borderId="37" xfId="0" applyNumberFormat="1" applyFont="1" applyFill="1" applyBorder="1" applyAlignment="1">
      <alignment vertical="top" wrapText="1"/>
    </xf>
    <xf numFmtId="1" fontId="5" fillId="14" borderId="0" xfId="0" applyNumberFormat="1" applyFont="1" applyFill="1" applyBorder="1" applyAlignment="1">
      <alignment vertical="top" wrapText="1"/>
    </xf>
    <xf numFmtId="165" fontId="5" fillId="14" borderId="0" xfId="0" applyNumberFormat="1" applyFont="1" applyFill="1" applyBorder="1" applyAlignment="1">
      <alignment horizontal="center" vertical="top"/>
    </xf>
    <xf numFmtId="164" fontId="23" fillId="14" borderId="10" xfId="0" applyNumberFormat="1" applyFont="1" applyFill="1" applyBorder="1" applyAlignment="1">
      <alignment horizontal="left" vertical="top" wrapText="1"/>
    </xf>
    <xf numFmtId="1" fontId="5" fillId="14" borderId="24" xfId="0" applyNumberFormat="1" applyFont="1" applyFill="1" applyBorder="1" applyAlignment="1">
      <alignment vertical="top" wrapText="1"/>
    </xf>
    <xf numFmtId="0" fontId="5" fillId="14" borderId="39" xfId="0" applyFont="1" applyFill="1" applyBorder="1" applyAlignment="1">
      <alignment horizontal="left" vertical="top" wrapText="1"/>
    </xf>
    <xf numFmtId="1" fontId="5" fillId="14" borderId="22" xfId="0" applyNumberFormat="1" applyFont="1" applyFill="1" applyBorder="1" applyAlignment="1">
      <alignment vertical="top" wrapText="1"/>
    </xf>
    <xf numFmtId="165" fontId="5" fillId="14" borderId="22" xfId="0" applyNumberFormat="1" applyFont="1" applyFill="1" applyBorder="1" applyAlignment="1">
      <alignment horizontal="center" vertical="top"/>
    </xf>
    <xf numFmtId="164" fontId="23" fillId="14" borderId="38" xfId="0" applyNumberFormat="1" applyFont="1" applyFill="1" applyBorder="1" applyAlignment="1">
      <alignment horizontal="left" vertical="top" wrapText="1"/>
    </xf>
    <xf numFmtId="164" fontId="23" fillId="14" borderId="20" xfId="0" applyNumberFormat="1" applyFont="1" applyFill="1" applyBorder="1" applyAlignment="1">
      <alignment horizontal="center" vertical="top" wrapText="1"/>
    </xf>
    <xf numFmtId="0" fontId="5" fillId="14" borderId="30" xfId="0" applyFont="1" applyFill="1" applyBorder="1" applyAlignment="1">
      <alignment vertical="top" wrapText="1"/>
    </xf>
    <xf numFmtId="165" fontId="5" fillId="14" borderId="30" xfId="0" applyNumberFormat="1" applyFont="1" applyFill="1" applyBorder="1" applyAlignment="1">
      <alignment vertical="top" wrapText="1"/>
    </xf>
    <xf numFmtId="0" fontId="5" fillId="14" borderId="30" xfId="0" applyFont="1" applyFill="1" applyBorder="1" applyAlignment="1">
      <alignment horizontal="left" vertical="top" wrapText="1"/>
    </xf>
    <xf numFmtId="0" fontId="5" fillId="14" borderId="33" xfId="0" applyFont="1" applyFill="1" applyBorder="1" applyAlignment="1">
      <alignment horizontal="left" vertical="top" wrapText="1"/>
    </xf>
    <xf numFmtId="0" fontId="5" fillId="14" borderId="31" xfId="0" applyFont="1" applyFill="1" applyBorder="1" applyAlignment="1">
      <alignment vertical="top" wrapText="1"/>
    </xf>
    <xf numFmtId="0" fontId="5" fillId="14" borderId="10" xfId="0" applyFont="1" applyFill="1" applyBorder="1" applyAlignment="1">
      <alignment vertical="top" wrapText="1"/>
    </xf>
    <xf numFmtId="165" fontId="5" fillId="14" borderId="10" xfId="0" applyNumberFormat="1" applyFont="1" applyFill="1" applyBorder="1" applyAlignment="1">
      <alignment vertical="top" wrapText="1"/>
    </xf>
    <xf numFmtId="0" fontId="5" fillId="14" borderId="27" xfId="0" applyFont="1" applyFill="1" applyBorder="1" applyAlignment="1">
      <alignment horizontal="left" vertical="top" wrapText="1"/>
    </xf>
    <xf numFmtId="1" fontId="60" fillId="0" borderId="24" xfId="0" applyNumberFormat="1" applyFont="1" applyFill="1" applyBorder="1" applyAlignment="1">
      <alignment vertical="top" wrapText="1"/>
    </xf>
    <xf numFmtId="0" fontId="60" fillId="0" borderId="45" xfId="0" applyFont="1" applyFill="1" applyBorder="1" applyAlignment="1">
      <alignment horizontal="left" vertical="top" wrapText="1"/>
    </xf>
    <xf numFmtId="0" fontId="60" fillId="0" borderId="39" xfId="0" applyFont="1" applyFill="1" applyBorder="1" applyAlignment="1">
      <alignment horizontal="left" vertical="top" wrapText="1"/>
    </xf>
    <xf numFmtId="0" fontId="60" fillId="0" borderId="21" xfId="0" applyFont="1" applyFill="1" applyBorder="1" applyAlignment="1">
      <alignment horizontal="left" vertical="top" wrapText="1"/>
    </xf>
    <xf numFmtId="1" fontId="60" fillId="0" borderId="22" xfId="0" applyNumberFormat="1" applyFont="1" applyFill="1" applyBorder="1" applyAlignment="1">
      <alignment vertical="top" wrapText="1"/>
    </xf>
    <xf numFmtId="165" fontId="60" fillId="0" borderId="22" xfId="0" applyNumberFormat="1" applyFont="1" applyFill="1" applyBorder="1" applyAlignment="1">
      <alignment horizontal="center" vertical="top"/>
    </xf>
    <xf numFmtId="164" fontId="61" fillId="0" borderId="38" xfId="0" applyNumberFormat="1" applyFont="1" applyFill="1" applyBorder="1" applyAlignment="1">
      <alignment horizontal="left" vertical="top" wrapText="1"/>
    </xf>
    <xf numFmtId="164" fontId="61" fillId="0" borderId="14" xfId="0" applyNumberFormat="1" applyFont="1" applyFill="1" applyBorder="1" applyAlignment="1">
      <alignment horizontal="center" vertical="top" wrapText="1"/>
    </xf>
    <xf numFmtId="0" fontId="60" fillId="0" borderId="14" xfId="0" applyFont="1" applyFill="1" applyBorder="1" applyAlignment="1">
      <alignment horizontal="left" vertical="top" wrapText="1"/>
    </xf>
    <xf numFmtId="0" fontId="60" fillId="0" borderId="15" xfId="0" applyFont="1" applyFill="1" applyBorder="1" applyAlignment="1">
      <alignment vertical="top"/>
    </xf>
    <xf numFmtId="0" fontId="60" fillId="0" borderId="16" xfId="0" applyFont="1" applyFill="1" applyBorder="1" applyAlignment="1">
      <alignment vertical="top"/>
    </xf>
    <xf numFmtId="0" fontId="5" fillId="0" borderId="75" xfId="0" applyFont="1" applyFill="1" applyBorder="1" applyAlignment="1">
      <alignment horizontal="left" vertical="top" wrapText="1"/>
    </xf>
    <xf numFmtId="0" fontId="5" fillId="0" borderId="21" xfId="0" applyFont="1" applyFill="1" applyBorder="1" applyAlignment="1">
      <alignment vertical="top" wrapText="1"/>
    </xf>
    <xf numFmtId="0" fontId="5" fillId="0" borderId="31" xfId="0" applyFont="1" applyFill="1" applyBorder="1" applyAlignment="1">
      <alignment horizontal="left" vertical="top" wrapText="1"/>
    </xf>
    <xf numFmtId="0" fontId="5" fillId="17" borderId="13" xfId="0" applyFont="1" applyFill="1" applyBorder="1" applyAlignment="1">
      <alignment vertical="top" wrapText="1"/>
    </xf>
    <xf numFmtId="0" fontId="5" fillId="17" borderId="34" xfId="0" applyFont="1" applyFill="1" applyBorder="1" applyAlignment="1">
      <alignment horizontal="left" vertical="top" wrapText="1"/>
    </xf>
    <xf numFmtId="0" fontId="5" fillId="17" borderId="13" xfId="0" applyFont="1" applyFill="1" applyBorder="1" applyAlignment="1">
      <alignment horizontal="left" vertical="top" wrapText="1"/>
    </xf>
    <xf numFmtId="0" fontId="5" fillId="14" borderId="41" xfId="0" applyFont="1" applyFill="1" applyBorder="1" applyAlignment="1">
      <alignment vertical="top"/>
    </xf>
    <xf numFmtId="0" fontId="5" fillId="14" borderId="35" xfId="0" applyFont="1" applyFill="1" applyBorder="1" applyAlignment="1">
      <alignment vertical="top"/>
    </xf>
    <xf numFmtId="0" fontId="5" fillId="17" borderId="26" xfId="0" applyFont="1" applyFill="1" applyBorder="1" applyAlignment="1">
      <alignment horizontal="left" vertical="top" wrapText="1"/>
    </xf>
    <xf numFmtId="0" fontId="23" fillId="14" borderId="21" xfId="0" applyFont="1" applyFill="1" applyBorder="1" applyAlignment="1">
      <alignment horizontal="center" vertical="top" wrapText="1"/>
    </xf>
    <xf numFmtId="0" fontId="5" fillId="14" borderId="21" xfId="0" applyFont="1" applyFill="1" applyBorder="1" applyAlignment="1">
      <alignment horizontal="left" vertical="top" wrapText="1"/>
    </xf>
    <xf numFmtId="0" fontId="5" fillId="14" borderId="26" xfId="0" applyFont="1" applyFill="1" applyBorder="1" applyAlignment="1">
      <alignment horizontal="left" vertical="top" wrapText="1"/>
    </xf>
    <xf numFmtId="165" fontId="5" fillId="14" borderId="10" xfId="0" applyNumberFormat="1" applyFont="1" applyFill="1" applyBorder="1" applyAlignment="1">
      <alignment horizontal="left" vertical="top" wrapText="1"/>
    </xf>
    <xf numFmtId="0" fontId="5" fillId="14" borderId="23" xfId="0" applyFont="1" applyFill="1" applyBorder="1" applyAlignment="1">
      <alignment horizontal="right" vertical="top" wrapText="1"/>
    </xf>
    <xf numFmtId="0" fontId="5" fillId="14" borderId="12" xfId="0" applyFont="1" applyFill="1" applyBorder="1" applyAlignment="1">
      <alignment horizontal="right" vertical="top" wrapText="1"/>
    </xf>
    <xf numFmtId="0" fontId="5" fillId="14" borderId="27" xfId="0" applyFont="1" applyFill="1" applyBorder="1" applyAlignment="1">
      <alignment horizontal="right" vertical="top" wrapText="1"/>
    </xf>
    <xf numFmtId="0" fontId="23" fillId="0" borderId="15" xfId="0" applyFont="1" applyFill="1" applyBorder="1" applyAlignment="1">
      <alignment horizontal="left" vertical="center" wrapText="1"/>
    </xf>
    <xf numFmtId="165" fontId="63" fillId="0" borderId="15" xfId="0" applyNumberFormat="1" applyFont="1" applyFill="1" applyBorder="1" applyAlignment="1">
      <alignment horizontal="right" vertical="center"/>
    </xf>
    <xf numFmtId="0" fontId="64" fillId="0" borderId="15" xfId="0" applyFont="1" applyFill="1" applyBorder="1" applyAlignment="1">
      <alignment vertical="center"/>
    </xf>
    <xf numFmtId="0" fontId="64" fillId="0" borderId="16" xfId="0" applyFont="1" applyFill="1" applyBorder="1" applyAlignment="1">
      <alignment vertical="center"/>
    </xf>
    <xf numFmtId="0" fontId="23" fillId="0" borderId="25" xfId="0" applyFont="1" applyFill="1" applyBorder="1" applyAlignment="1">
      <alignment horizontal="left" vertical="top" wrapText="1"/>
    </xf>
    <xf numFmtId="0" fontId="23" fillId="0" borderId="45" xfId="0" applyFont="1" applyFill="1" applyBorder="1" applyAlignment="1">
      <alignment horizontal="left" vertical="top" wrapText="1"/>
    </xf>
    <xf numFmtId="0" fontId="23" fillId="0" borderId="23" xfId="0" applyFont="1" applyFill="1" applyBorder="1" applyAlignment="1">
      <alignment horizontal="left" vertical="top" wrapText="1"/>
    </xf>
    <xf numFmtId="0" fontId="5" fillId="0" borderId="24" xfId="0" applyFont="1" applyFill="1" applyBorder="1" applyAlignment="1">
      <alignment vertical="top" wrapText="1"/>
    </xf>
    <xf numFmtId="0" fontId="23" fillId="0" borderId="39" xfId="0" applyFont="1" applyFill="1" applyBorder="1" applyAlignment="1">
      <alignment vertical="top"/>
    </xf>
    <xf numFmtId="165" fontId="5" fillId="0" borderId="10" xfId="0" applyNumberFormat="1" applyFont="1" applyFill="1" applyBorder="1" applyAlignment="1">
      <alignment horizontal="center" vertical="top"/>
    </xf>
    <xf numFmtId="164" fontId="23" fillId="0" borderId="38" xfId="0" applyNumberFormat="1" applyFont="1" applyFill="1" applyBorder="1" applyAlignment="1">
      <alignment horizontal="center" vertical="top"/>
    </xf>
    <xf numFmtId="164" fontId="23" fillId="0" borderId="19" xfId="61" applyNumberFormat="1" applyFont="1" applyFill="1" applyBorder="1" applyAlignment="1">
      <alignment horizontal="center" vertical="top" wrapText="1"/>
    </xf>
    <xf numFmtId="0" fontId="5" fillId="0" borderId="19" xfId="61" applyFont="1" applyFill="1" applyBorder="1" applyAlignment="1">
      <alignment horizontal="left" vertical="top" wrapText="1"/>
    </xf>
    <xf numFmtId="164" fontId="23" fillId="14" borderId="19" xfId="61" applyNumberFormat="1" applyFont="1" applyFill="1" applyBorder="1" applyAlignment="1">
      <alignment horizontal="center" vertical="top" wrapText="1"/>
    </xf>
    <xf numFmtId="0" fontId="5" fillId="14" borderId="19" xfId="61" applyFont="1" applyFill="1" applyBorder="1" applyAlignment="1">
      <alignment horizontal="left" vertical="top" wrapText="1"/>
    </xf>
    <xf numFmtId="0" fontId="5" fillId="0" borderId="23" xfId="0" applyFont="1" applyFill="1" applyBorder="1" applyAlignment="1">
      <alignment horizontal="left" vertical="top" wrapText="1"/>
    </xf>
    <xf numFmtId="0" fontId="5" fillId="0" borderId="20" xfId="0" applyFont="1" applyFill="1" applyBorder="1" applyAlignment="1">
      <alignment vertical="top" wrapText="1"/>
    </xf>
    <xf numFmtId="0" fontId="5" fillId="0" borderId="41" xfId="0" applyFont="1" applyFill="1" applyBorder="1" applyAlignment="1">
      <alignment horizontal="left" vertical="top"/>
    </xf>
    <xf numFmtId="0" fontId="5" fillId="0" borderId="13" xfId="0" applyFont="1" applyFill="1" applyBorder="1" applyAlignment="1">
      <alignment horizontal="left" vertical="top" wrapText="1"/>
    </xf>
    <xf numFmtId="164" fontId="23" fillId="15" borderId="14" xfId="0" applyNumberFormat="1" applyFont="1" applyFill="1" applyBorder="1" applyAlignment="1">
      <alignment horizontal="center" vertical="top" wrapText="1"/>
    </xf>
    <xf numFmtId="0" fontId="24" fillId="15" borderId="14" xfId="0" applyFont="1" applyFill="1" applyBorder="1" applyAlignment="1">
      <alignment horizontal="left" vertical="top" wrapText="1"/>
    </xf>
    <xf numFmtId="164" fontId="23" fillId="14" borderId="19" xfId="0" applyNumberFormat="1" applyFont="1" applyFill="1" applyBorder="1" applyAlignment="1">
      <alignment horizontal="center" vertical="top" wrapText="1"/>
    </xf>
    <xf numFmtId="0" fontId="24" fillId="14" borderId="19" xfId="0" applyFont="1" applyFill="1" applyBorder="1" applyAlignment="1">
      <alignment horizontal="left" vertical="top" wrapText="1"/>
    </xf>
    <xf numFmtId="0" fontId="5" fillId="0" borderId="25" xfId="0" applyFont="1" applyFill="1" applyBorder="1" applyAlignment="1">
      <alignment horizontal="center"/>
    </xf>
    <xf numFmtId="0" fontId="5" fillId="0" borderId="23" xfId="0" applyFont="1" applyFill="1" applyBorder="1" applyAlignment="1">
      <alignment horizontal="center"/>
    </xf>
    <xf numFmtId="0" fontId="5" fillId="14" borderId="32" xfId="0" applyFont="1" applyFill="1" applyBorder="1" applyAlignment="1">
      <alignment vertical="top" wrapText="1"/>
    </xf>
    <xf numFmtId="0" fontId="5" fillId="14" borderId="30" xfId="0" applyFont="1" applyFill="1" applyBorder="1" applyAlignment="1">
      <alignment vertical="top"/>
    </xf>
    <xf numFmtId="0" fontId="5" fillId="14" borderId="33" xfId="0" applyFont="1" applyFill="1" applyBorder="1" applyAlignment="1">
      <alignment vertical="top" wrapText="1"/>
    </xf>
    <xf numFmtId="0" fontId="5" fillId="14" borderId="41" xfId="0" applyFont="1" applyFill="1" applyBorder="1" applyAlignment="1">
      <alignment vertical="top" wrapText="1"/>
    </xf>
    <xf numFmtId="0" fontId="5" fillId="14" borderId="35" xfId="0" applyFont="1" applyFill="1" applyBorder="1" applyAlignment="1">
      <alignment vertical="top" wrapText="1"/>
    </xf>
    <xf numFmtId="0" fontId="5" fillId="17" borderId="34" xfId="0" applyFont="1" applyFill="1" applyBorder="1" applyAlignment="1">
      <alignment vertical="top"/>
    </xf>
    <xf numFmtId="0" fontId="5" fillId="17" borderId="31" xfId="0" applyFont="1" applyFill="1" applyBorder="1" applyAlignment="1">
      <alignment horizontal="left" vertical="top" wrapText="1"/>
    </xf>
    <xf numFmtId="1" fontId="5" fillId="0" borderId="29" xfId="0" applyNumberFormat="1" applyFont="1" applyFill="1" applyBorder="1" applyAlignment="1">
      <alignment vertical="top" wrapText="1"/>
    </xf>
    <xf numFmtId="0" fontId="5" fillId="0" borderId="29" xfId="0" applyFont="1" applyFill="1" applyBorder="1" applyAlignment="1">
      <alignment vertical="top" wrapText="1"/>
    </xf>
    <xf numFmtId="0" fontId="23" fillId="0" borderId="43" xfId="0" applyFont="1" applyFill="1" applyBorder="1" applyAlignment="1">
      <alignment vertical="top"/>
    </xf>
    <xf numFmtId="1" fontId="5" fillId="0" borderId="0" xfId="0" applyNumberFormat="1" applyFont="1" applyFill="1" applyBorder="1" applyAlignment="1">
      <alignment vertical="top" wrapText="1"/>
    </xf>
    <xf numFmtId="0" fontId="23" fillId="0" borderId="12" xfId="0" applyFont="1" applyFill="1" applyBorder="1" applyAlignment="1">
      <alignment vertical="top"/>
    </xf>
    <xf numFmtId="0" fontId="5" fillId="0" borderId="22" xfId="0" applyFont="1" applyFill="1" applyBorder="1" applyAlignment="1">
      <alignment vertical="top" wrapText="1"/>
    </xf>
    <xf numFmtId="0" fontId="23" fillId="0" borderId="38" xfId="0" applyFont="1" applyFill="1" applyBorder="1" applyAlignment="1">
      <alignment vertical="top"/>
    </xf>
    <xf numFmtId="0" fontId="5" fillId="15" borderId="32" xfId="0" applyFont="1" applyFill="1" applyBorder="1" applyAlignment="1">
      <alignment horizontal="left" vertical="top" wrapText="1"/>
    </xf>
    <xf numFmtId="0" fontId="5" fillId="15" borderId="36" xfId="0" applyFont="1" applyFill="1" applyBorder="1" applyAlignment="1">
      <alignment vertical="top" wrapText="1"/>
    </xf>
    <xf numFmtId="0" fontId="5" fillId="15" borderId="36" xfId="0" applyFont="1" applyFill="1" applyBorder="1" applyAlignment="1">
      <alignment horizontal="left" vertical="top" wrapText="1"/>
    </xf>
    <xf numFmtId="0" fontId="5" fillId="15" borderId="41" xfId="0" applyFont="1" applyFill="1" applyBorder="1" applyAlignment="1">
      <alignment horizontal="left" vertical="top" wrapText="1"/>
    </xf>
    <xf numFmtId="0" fontId="5" fillId="15" borderId="35" xfId="0" applyFont="1" applyFill="1" applyBorder="1" applyAlignment="1">
      <alignment horizontal="left" vertical="top" wrapText="1"/>
    </xf>
    <xf numFmtId="0" fontId="5" fillId="15" borderId="0" xfId="0" applyFont="1" applyFill="1" applyBorder="1" applyAlignment="1">
      <alignment vertical="top"/>
    </xf>
    <xf numFmtId="0" fontId="5" fillId="15" borderId="34" xfId="0" applyFont="1" applyFill="1" applyBorder="1" applyAlignment="1">
      <alignment horizontal="left" vertical="top" wrapText="1"/>
    </xf>
    <xf numFmtId="0" fontId="5" fillId="15" borderId="13" xfId="0" applyFont="1" applyFill="1" applyBorder="1" applyAlignment="1">
      <alignment horizontal="left" vertical="top" wrapText="1"/>
    </xf>
    <xf numFmtId="0" fontId="5" fillId="15" borderId="44" xfId="0" applyFont="1" applyFill="1" applyBorder="1" applyAlignment="1">
      <alignment horizontal="left" vertical="top" wrapText="1"/>
    </xf>
    <xf numFmtId="0" fontId="5" fillId="15" borderId="34" xfId="0" applyFont="1" applyFill="1" applyBorder="1" applyAlignment="1">
      <alignment vertical="top"/>
    </xf>
    <xf numFmtId="0" fontId="5" fillId="15" borderId="31" xfId="0" applyFont="1" applyFill="1" applyBorder="1" applyAlignment="1">
      <alignment horizontal="left" vertical="top" wrapText="1"/>
    </xf>
    <xf numFmtId="0" fontId="5" fillId="14" borderId="36" xfId="0" applyFont="1" applyFill="1" applyBorder="1" applyAlignment="1">
      <alignment vertical="top" wrapText="1"/>
    </xf>
    <xf numFmtId="0" fontId="5" fillId="14" borderId="0" xfId="0" applyFont="1" applyFill="1" applyBorder="1" applyAlignment="1">
      <alignment vertical="top"/>
    </xf>
    <xf numFmtId="0" fontId="5" fillId="14" borderId="44" xfId="0" applyFont="1" applyFill="1" applyBorder="1" applyAlignment="1">
      <alignment horizontal="left" vertical="top" wrapText="1"/>
    </xf>
    <xf numFmtId="0" fontId="5" fillId="14" borderId="34" xfId="0" applyFont="1" applyFill="1" applyBorder="1" applyAlignment="1">
      <alignment vertical="top"/>
    </xf>
    <xf numFmtId="1" fontId="5" fillId="0" borderId="45" xfId="0" applyNumberFormat="1" applyFont="1" applyFill="1" applyBorder="1" applyAlignment="1">
      <alignment horizontal="right" vertical="top" wrapText="1"/>
    </xf>
    <xf numFmtId="0" fontId="23" fillId="0" borderId="23" xfId="0" applyFont="1" applyFill="1" applyBorder="1" applyAlignment="1">
      <alignment horizontal="center" vertical="top" wrapText="1"/>
    </xf>
    <xf numFmtId="1" fontId="5" fillId="0" borderId="28" xfId="0" applyNumberFormat="1" applyFont="1" applyFill="1" applyBorder="1" applyAlignment="1">
      <alignment horizontal="right" vertical="top" wrapText="1"/>
    </xf>
    <xf numFmtId="0" fontId="5" fillId="0" borderId="28" xfId="0" applyFont="1" applyFill="1" applyBorder="1" applyAlignment="1">
      <alignment vertical="top" wrapText="1"/>
    </xf>
    <xf numFmtId="0" fontId="23" fillId="0" borderId="40" xfId="0" applyFont="1" applyFill="1" applyBorder="1" applyAlignment="1">
      <alignment horizontal="center" vertical="top" wrapText="1"/>
    </xf>
    <xf numFmtId="1" fontId="5" fillId="0" borderId="10" xfId="0" applyNumberFormat="1" applyFont="1" applyFill="1" applyBorder="1" applyAlignment="1">
      <alignment horizontal="right" vertical="top" wrapText="1"/>
    </xf>
    <xf numFmtId="0" fontId="63" fillId="0" borderId="10" xfId="0" applyFont="1" applyFill="1" applyBorder="1" applyAlignment="1">
      <alignment horizontal="left" vertical="top" wrapText="1"/>
    </xf>
    <xf numFmtId="0" fontId="63" fillId="0" borderId="27" xfId="0" applyFont="1" applyFill="1" applyBorder="1" applyAlignment="1">
      <alignment horizontal="left" vertical="top" wrapText="1"/>
    </xf>
    <xf numFmtId="1" fontId="5" fillId="0" borderId="29" xfId="0" applyNumberFormat="1" applyFont="1" applyFill="1" applyBorder="1" applyAlignment="1">
      <alignment horizontal="right" vertical="top" wrapText="1"/>
    </xf>
    <xf numFmtId="0" fontId="23" fillId="0" borderId="43" xfId="0" applyFont="1" applyFill="1" applyBorder="1" applyAlignment="1">
      <alignment horizontal="center" vertical="top" wrapText="1"/>
    </xf>
    <xf numFmtId="1" fontId="5" fillId="0" borderId="22" xfId="0" applyNumberFormat="1" applyFont="1" applyFill="1" applyBorder="1" applyAlignment="1">
      <alignment horizontal="right" vertical="top" wrapText="1"/>
    </xf>
    <xf numFmtId="164" fontId="23" fillId="0" borderId="38" xfId="0" applyNumberFormat="1" applyFont="1" applyFill="1" applyBorder="1" applyAlignment="1">
      <alignment horizontal="center" vertical="top" wrapText="1"/>
    </xf>
    <xf numFmtId="0" fontId="5" fillId="0" borderId="34" xfId="0" applyFont="1" applyFill="1" applyBorder="1" applyAlignment="1">
      <alignment vertical="top" wrapText="1"/>
    </xf>
    <xf numFmtId="0" fontId="5" fillId="0" borderId="0" xfId="0" applyFont="1" applyFill="1" applyBorder="1" applyAlignment="1">
      <alignment horizontal="left" vertical="top" wrapText="1"/>
    </xf>
    <xf numFmtId="0" fontId="5" fillId="0" borderId="26" xfId="0" applyFont="1" applyFill="1" applyBorder="1" applyAlignment="1">
      <alignment horizontal="left" vertical="top" wrapText="1"/>
    </xf>
    <xf numFmtId="165" fontId="5" fillId="0" borderId="24" xfId="0" applyNumberFormat="1" applyFont="1" applyFill="1" applyBorder="1" applyAlignment="1">
      <alignment horizontal="right" vertical="top" wrapText="1"/>
    </xf>
    <xf numFmtId="0" fontId="23" fillId="0" borderId="39" xfId="0" applyFont="1" applyFill="1" applyBorder="1" applyAlignment="1">
      <alignment vertical="top" wrapText="1"/>
    </xf>
    <xf numFmtId="165" fontId="5" fillId="0" borderId="29" xfId="0" applyNumberFormat="1" applyFont="1" applyFill="1" applyBorder="1" applyAlignment="1">
      <alignment horizontal="right" vertical="top" wrapText="1"/>
    </xf>
    <xf numFmtId="0" fontId="23" fillId="0" borderId="43" xfId="0" applyFont="1" applyFill="1" applyBorder="1" applyAlignment="1">
      <alignment vertical="top" wrapText="1"/>
    </xf>
    <xf numFmtId="165" fontId="5" fillId="0" borderId="22" xfId="0" applyNumberFormat="1" applyFont="1" applyFill="1" applyBorder="1" applyAlignment="1">
      <alignment horizontal="right" vertical="top" wrapText="1"/>
    </xf>
    <xf numFmtId="0" fontId="23" fillId="0" borderId="38" xfId="0" applyFont="1" applyFill="1" applyBorder="1" applyAlignment="1">
      <alignment vertical="top" wrapText="1"/>
    </xf>
    <xf numFmtId="0" fontId="24" fillId="14" borderId="14" xfId="0" applyFont="1" applyFill="1" applyBorder="1" applyAlignment="1">
      <alignment horizontal="left" vertical="top" wrapText="1"/>
    </xf>
    <xf numFmtId="165" fontId="5" fillId="0" borderId="45" xfId="0" applyNumberFormat="1" applyFont="1" applyFill="1" applyBorder="1" applyAlignment="1">
      <alignment horizontal="right" vertical="top" wrapText="1"/>
    </xf>
    <xf numFmtId="0" fontId="5" fillId="0" borderId="0" xfId="0" applyFont="1" applyFill="1" applyBorder="1" applyAlignment="1">
      <alignment horizontal="left" vertical="top" wrapText="1"/>
    </xf>
    <xf numFmtId="165" fontId="5" fillId="0" borderId="0" xfId="0" applyNumberFormat="1" applyFont="1" applyFill="1" applyBorder="1" applyAlignment="1">
      <alignment horizontal="right" vertical="top" wrapText="1"/>
    </xf>
    <xf numFmtId="0" fontId="5" fillId="0" borderId="12" xfId="0" applyFont="1" applyFill="1" applyBorder="1" applyAlignment="1">
      <alignment horizontal="left" vertical="top" wrapText="1"/>
    </xf>
    <xf numFmtId="165" fontId="5" fillId="0" borderId="10" xfId="0" applyNumberFormat="1" applyFont="1" applyFill="1" applyBorder="1" applyAlignment="1">
      <alignment horizontal="right" vertical="top" wrapText="1"/>
    </xf>
    <xf numFmtId="0" fontId="24" fillId="0" borderId="17" xfId="0" applyFont="1" applyFill="1" applyBorder="1" applyAlignment="1">
      <alignment horizontal="left" vertical="top" wrapText="1"/>
    </xf>
    <xf numFmtId="164" fontId="23" fillId="14" borderId="14" xfId="0" applyNumberFormat="1" applyFont="1" applyFill="1" applyBorder="1" applyAlignment="1">
      <alignment horizontal="center" vertical="top" wrapText="1"/>
    </xf>
    <xf numFmtId="0" fontId="24" fillId="14" borderId="17" xfId="0" applyFont="1" applyFill="1" applyBorder="1" applyAlignment="1">
      <alignment horizontal="left" vertical="top" wrapText="1"/>
    </xf>
    <xf numFmtId="165" fontId="5" fillId="14" borderId="45" xfId="0" applyNumberFormat="1" applyFont="1" applyFill="1" applyBorder="1" applyAlignment="1">
      <alignment horizontal="right" vertical="top" wrapText="1"/>
    </xf>
    <xf numFmtId="165" fontId="5" fillId="14" borderId="0" xfId="0" applyNumberFormat="1" applyFont="1" applyFill="1" applyBorder="1" applyAlignment="1">
      <alignment horizontal="right" vertical="top" wrapText="1"/>
    </xf>
    <xf numFmtId="165" fontId="5" fillId="14" borderId="10" xfId="0" applyNumberFormat="1" applyFont="1" applyFill="1" applyBorder="1" applyAlignment="1">
      <alignment horizontal="right" vertical="top" wrapText="1"/>
    </xf>
    <xf numFmtId="164" fontId="23" fillId="0" borderId="13" xfId="0" applyNumberFormat="1" applyFont="1" applyFill="1" applyBorder="1" applyAlignment="1">
      <alignment horizontal="center" vertical="top" wrapText="1"/>
    </xf>
    <xf numFmtId="0" fontId="5" fillId="14" borderId="0" xfId="0" applyFont="1" applyFill="1" applyBorder="1"/>
    <xf numFmtId="165" fontId="5" fillId="14" borderId="10" xfId="0" applyNumberFormat="1" applyFont="1" applyFill="1" applyBorder="1" applyAlignment="1">
      <alignment horizontal="center" vertical="top"/>
    </xf>
    <xf numFmtId="164" fontId="23" fillId="14" borderId="38" xfId="0" applyNumberFormat="1" applyFont="1" applyFill="1" applyBorder="1" applyAlignment="1">
      <alignment horizontal="center" vertical="top"/>
    </xf>
    <xf numFmtId="0" fontId="5" fillId="14" borderId="25" xfId="0" applyFont="1" applyFill="1" applyBorder="1" applyAlignment="1">
      <alignment horizontal="right" vertical="top" wrapText="1"/>
    </xf>
    <xf numFmtId="0" fontId="5" fillId="14" borderId="45" xfId="0" applyFont="1" applyFill="1" applyBorder="1" applyAlignment="1">
      <alignment horizontal="right" vertical="top" wrapText="1"/>
    </xf>
    <xf numFmtId="164" fontId="23" fillId="14" borderId="12" xfId="0" applyNumberFormat="1" applyFont="1" applyFill="1" applyBorder="1" applyAlignment="1">
      <alignment horizontal="center" vertical="top"/>
    </xf>
    <xf numFmtId="0" fontId="60" fillId="0" borderId="25" xfId="0" applyFont="1" applyFill="1" applyBorder="1" applyAlignment="1">
      <alignment horizontal="center"/>
    </xf>
    <xf numFmtId="0" fontId="60" fillId="0" borderId="23" xfId="0" applyFont="1" applyFill="1" applyBorder="1" applyAlignment="1">
      <alignment horizontal="center"/>
    </xf>
    <xf numFmtId="0" fontId="5" fillId="14" borderId="24" xfId="0" applyFont="1" applyFill="1" applyBorder="1" applyAlignment="1">
      <alignment vertical="top" wrapText="1"/>
    </xf>
    <xf numFmtId="0" fontId="23" fillId="14" borderId="39" xfId="0" applyFont="1" applyFill="1" applyBorder="1" applyAlignment="1">
      <alignment vertical="top"/>
    </xf>
    <xf numFmtId="164" fontId="23" fillId="14" borderId="38" xfId="0" applyNumberFormat="1" applyFont="1" applyFill="1" applyBorder="1" applyAlignment="1">
      <alignment vertical="top"/>
    </xf>
    <xf numFmtId="0" fontId="5" fillId="14" borderId="10" xfId="0" applyFont="1" applyFill="1" applyBorder="1"/>
    <xf numFmtId="0" fontId="60" fillId="0" borderId="25" xfId="0" applyFont="1" applyFill="1" applyBorder="1" applyAlignment="1"/>
    <xf numFmtId="0" fontId="60" fillId="0" borderId="23" xfId="0" applyFont="1" applyFill="1" applyBorder="1" applyAlignment="1"/>
    <xf numFmtId="0" fontId="60" fillId="14" borderId="24" xfId="0" applyFont="1" applyFill="1" applyBorder="1" applyAlignment="1">
      <alignment vertical="top" wrapText="1"/>
    </xf>
    <xf numFmtId="0" fontId="61" fillId="14" borderId="39" xfId="0" applyFont="1" applyFill="1" applyBorder="1" applyAlignment="1">
      <alignment vertical="top"/>
    </xf>
    <xf numFmtId="0" fontId="59" fillId="0" borderId="25" xfId="0" applyFont="1" applyFill="1" applyBorder="1" applyAlignment="1">
      <alignment horizontal="center" wrapText="1"/>
    </xf>
    <xf numFmtId="0" fontId="59" fillId="0" borderId="23" xfId="0" applyFont="1" applyFill="1" applyBorder="1" applyAlignment="1">
      <alignment horizontal="center" wrapText="1"/>
    </xf>
    <xf numFmtId="165" fontId="60" fillId="14" borderId="10" xfId="0" applyNumberFormat="1" applyFont="1" applyFill="1" applyBorder="1" applyAlignment="1">
      <alignment horizontal="center" vertical="top"/>
    </xf>
    <xf numFmtId="164" fontId="61" fillId="14" borderId="38" xfId="0" applyNumberFormat="1" applyFont="1" applyFill="1" applyBorder="1" applyAlignment="1">
      <alignment vertical="top"/>
    </xf>
    <xf numFmtId="0" fontId="59" fillId="0" borderId="26" xfId="0" applyFont="1" applyFill="1" applyBorder="1" applyAlignment="1">
      <alignment horizontal="center" wrapText="1"/>
    </xf>
    <xf numFmtId="0" fontId="59" fillId="0" borderId="27" xfId="0" applyFont="1" applyFill="1" applyBorder="1" applyAlignment="1">
      <alignment horizontal="center" wrapText="1"/>
    </xf>
    <xf numFmtId="0" fontId="59" fillId="0" borderId="23" xfId="0" applyFont="1" applyFill="1" applyBorder="1" applyAlignment="1">
      <alignment horizontal="center"/>
    </xf>
    <xf numFmtId="164" fontId="23" fillId="14" borderId="21" xfId="0" applyNumberFormat="1" applyFont="1" applyFill="1" applyBorder="1" applyAlignment="1">
      <alignment horizontal="center" vertical="top" wrapText="1"/>
    </xf>
    <xf numFmtId="1" fontId="5" fillId="14" borderId="10" xfId="0" applyNumberFormat="1" applyFont="1" applyFill="1" applyBorder="1" applyAlignment="1">
      <alignment vertical="top" wrapText="1"/>
    </xf>
    <xf numFmtId="164" fontId="23" fillId="14" borderId="27" xfId="0" applyNumberFormat="1" applyFont="1" applyFill="1" applyBorder="1" applyAlignment="1">
      <alignment horizontal="center" vertical="top"/>
    </xf>
    <xf numFmtId="0" fontId="5" fillId="15" borderId="14" xfId="0" applyFont="1" applyFill="1" applyBorder="1" applyAlignment="1">
      <alignment horizontal="left" vertical="top" wrapText="1"/>
    </xf>
    <xf numFmtId="0" fontId="5" fillId="15" borderId="17" xfId="0" applyFont="1" applyFill="1" applyBorder="1" applyAlignment="1">
      <alignment horizontal="left" vertical="top" wrapText="1"/>
    </xf>
    <xf numFmtId="0" fontId="5" fillId="15" borderId="15" xfId="0" applyFont="1" applyFill="1" applyBorder="1" applyAlignment="1">
      <alignment horizontal="left" vertical="top" wrapText="1"/>
    </xf>
    <xf numFmtId="1" fontId="5" fillId="15" borderId="15" xfId="0" applyNumberFormat="1" applyFont="1" applyFill="1" applyBorder="1" applyAlignment="1">
      <alignment vertical="top" wrapText="1"/>
    </xf>
    <xf numFmtId="165" fontId="5" fillId="15" borderId="15" xfId="0" applyNumberFormat="1" applyFont="1" applyFill="1" applyBorder="1" applyAlignment="1">
      <alignment horizontal="center" vertical="top"/>
    </xf>
    <xf numFmtId="164" fontId="23" fillId="15" borderId="16" xfId="0" applyNumberFormat="1" applyFont="1" applyFill="1" applyBorder="1" applyAlignment="1">
      <alignment vertical="top"/>
    </xf>
    <xf numFmtId="0" fontId="5" fillId="0" borderId="17" xfId="0" applyFont="1" applyFill="1" applyBorder="1" applyAlignment="1"/>
    <xf numFmtId="0" fontId="5" fillId="0" borderId="16" xfId="0" applyFont="1" applyFill="1" applyBorder="1" applyAlignment="1"/>
    <xf numFmtId="165" fontId="5" fillId="0" borderId="0" xfId="0" applyNumberFormat="1" applyFont="1" applyFill="1" applyBorder="1" applyAlignment="1">
      <alignment horizontal="center" vertical="top"/>
    </xf>
    <xf numFmtId="164" fontId="23" fillId="0" borderId="12" xfId="0" applyNumberFormat="1" applyFont="1" applyFill="1" applyBorder="1" applyAlignment="1">
      <alignment vertical="top"/>
    </xf>
    <xf numFmtId="164" fontId="23" fillId="0" borderId="12" xfId="0" applyNumberFormat="1" applyFont="1" applyFill="1" applyBorder="1" applyAlignment="1">
      <alignment horizontal="center" vertical="top"/>
    </xf>
    <xf numFmtId="1" fontId="5" fillId="15" borderId="24" xfId="0" applyNumberFormat="1" applyFont="1" applyFill="1" applyBorder="1" applyAlignment="1">
      <alignment vertical="top" wrapText="1"/>
    </xf>
    <xf numFmtId="0" fontId="5" fillId="15" borderId="24" xfId="0" applyFont="1" applyFill="1" applyBorder="1" applyAlignment="1">
      <alignment vertical="top" wrapText="1"/>
    </xf>
    <xf numFmtId="0" fontId="23" fillId="15" borderId="39" xfId="0" applyFont="1" applyFill="1" applyBorder="1" applyAlignment="1">
      <alignment vertical="top"/>
    </xf>
    <xf numFmtId="1" fontId="5" fillId="15" borderId="22" xfId="0" applyNumberFormat="1" applyFont="1" applyFill="1" applyBorder="1" applyAlignment="1">
      <alignment vertical="top" wrapText="1"/>
    </xf>
    <xf numFmtId="165" fontId="5" fillId="15" borderId="10" xfId="0" applyNumberFormat="1" applyFont="1" applyFill="1" applyBorder="1" applyAlignment="1">
      <alignment horizontal="center" vertical="top"/>
    </xf>
    <xf numFmtId="164" fontId="23" fillId="15" borderId="38" xfId="0" applyNumberFormat="1" applyFont="1" applyFill="1" applyBorder="1" applyAlignment="1">
      <alignment vertical="top"/>
    </xf>
    <xf numFmtId="1" fontId="5" fillId="0" borderId="66" xfId="0" applyNumberFormat="1" applyFont="1" applyFill="1" applyBorder="1" applyAlignment="1">
      <alignment vertical="top" wrapText="1"/>
    </xf>
    <xf numFmtId="164" fontId="23" fillId="0" borderId="52" xfId="0" applyNumberFormat="1" applyFont="1" applyFill="1" applyBorder="1" applyAlignment="1">
      <alignment vertical="top"/>
    </xf>
    <xf numFmtId="166" fontId="23" fillId="0" borderId="17" xfId="0" applyNumberFormat="1" applyFont="1" applyFill="1" applyBorder="1" applyAlignment="1">
      <alignment horizontal="center" vertical="center" wrapText="1"/>
    </xf>
    <xf numFmtId="166" fontId="5" fillId="0" borderId="13" xfId="0" applyNumberFormat="1" applyFont="1" applyFill="1" applyBorder="1" applyAlignment="1">
      <alignment horizontal="left" vertical="center" wrapText="1"/>
    </xf>
    <xf numFmtId="166" fontId="5" fillId="0" borderId="12" xfId="0" applyNumberFormat="1" applyFont="1" applyFill="1" applyBorder="1" applyAlignment="1">
      <alignment horizontal="center" vertical="center" wrapText="1"/>
    </xf>
    <xf numFmtId="166" fontId="5" fillId="0" borderId="55" xfId="0" applyNumberFormat="1" applyFont="1" applyFill="1" applyBorder="1" applyAlignment="1">
      <alignment horizontal="left" vertical="center" wrapText="1"/>
    </xf>
    <xf numFmtId="166" fontId="5" fillId="0" borderId="42" xfId="0" applyNumberFormat="1" applyFont="1" applyFill="1" applyBorder="1" applyAlignment="1">
      <alignment horizontal="center" vertical="center" wrapText="1"/>
    </xf>
    <xf numFmtId="166" fontId="5" fillId="0" borderId="44" xfId="0" applyNumberFormat="1" applyFont="1" applyFill="1" applyBorder="1" applyAlignment="1">
      <alignment horizontal="center" vertical="center" wrapText="1"/>
    </xf>
    <xf numFmtId="166" fontId="5" fillId="0" borderId="34" xfId="0" applyNumberFormat="1" applyFont="1" applyFill="1" applyBorder="1" applyAlignment="1">
      <alignment horizontal="left" vertical="center" wrapText="1"/>
    </xf>
    <xf numFmtId="166" fontId="5" fillId="0" borderId="41" xfId="0" applyNumberFormat="1" applyFont="1" applyFill="1" applyBorder="1" applyAlignment="1">
      <alignment horizontal="center" vertical="center" wrapText="1"/>
    </xf>
    <xf numFmtId="166" fontId="5" fillId="0" borderId="35" xfId="0" applyNumberFormat="1" applyFont="1" applyFill="1" applyBorder="1" applyAlignment="1">
      <alignment horizontal="center" vertical="center" wrapText="1"/>
    </xf>
    <xf numFmtId="166" fontId="5" fillId="14" borderId="51" xfId="0" applyNumberFormat="1" applyFont="1" applyFill="1" applyBorder="1" applyAlignment="1">
      <alignment horizontal="center" vertical="center" wrapText="1"/>
    </xf>
    <xf numFmtId="166" fontId="5" fillId="0" borderId="74" xfId="0" applyNumberFormat="1" applyFont="1" applyFill="1" applyBorder="1" applyAlignment="1">
      <alignment horizontal="center" vertical="center" wrapText="1"/>
    </xf>
    <xf numFmtId="166" fontId="5" fillId="0" borderId="27" xfId="0" applyNumberFormat="1" applyFont="1" applyFill="1" applyBorder="1" applyAlignment="1">
      <alignment horizontal="center" vertical="center" wrapText="1"/>
    </xf>
    <xf numFmtId="166" fontId="5" fillId="0" borderId="31" xfId="0" applyNumberFormat="1" applyFont="1" applyFill="1" applyBorder="1" applyAlignment="1">
      <alignment horizontal="left" vertical="center" wrapText="1"/>
    </xf>
    <xf numFmtId="166" fontId="5" fillId="0" borderId="60" xfId="0" applyNumberFormat="1" applyFont="1" applyFill="1" applyBorder="1" applyAlignment="1">
      <alignment horizontal="center" vertical="center" wrapText="1"/>
    </xf>
    <xf numFmtId="166" fontId="5" fillId="0" borderId="37" xfId="0" applyNumberFormat="1" applyFont="1" applyFill="1" applyBorder="1" applyAlignment="1">
      <alignment horizontal="center" vertical="center" wrapText="1"/>
    </xf>
    <xf numFmtId="166" fontId="5" fillId="0" borderId="30" xfId="0" applyNumberFormat="1" applyFont="1" applyFill="1" applyBorder="1" applyAlignment="1">
      <alignment horizontal="center" vertical="center" wrapText="1"/>
    </xf>
    <xf numFmtId="166" fontId="5" fillId="0" borderId="33" xfId="0" applyNumberFormat="1" applyFont="1" applyFill="1" applyBorder="1" applyAlignment="1">
      <alignment horizontal="center" vertical="center" wrapText="1"/>
    </xf>
    <xf numFmtId="0" fontId="5" fillId="0" borderId="12" xfId="0" applyFont="1" applyFill="1" applyBorder="1"/>
    <xf numFmtId="0" fontId="5" fillId="0" borderId="13" xfId="0" applyFont="1" applyFill="1" applyBorder="1"/>
    <xf numFmtId="0" fontId="5" fillId="0" borderId="27" xfId="0" applyFont="1" applyFill="1" applyBorder="1"/>
    <xf numFmtId="166" fontId="5" fillId="14" borderId="32" xfId="0" applyNumberFormat="1" applyFont="1" applyFill="1" applyBorder="1" applyAlignment="1">
      <alignment horizontal="left" vertical="center" wrapText="1"/>
    </xf>
    <xf numFmtId="166" fontId="5" fillId="14" borderId="30" xfId="0" applyNumberFormat="1" applyFont="1" applyFill="1" applyBorder="1" applyAlignment="1">
      <alignment horizontal="center" vertical="center" wrapText="1"/>
    </xf>
    <xf numFmtId="0" fontId="5" fillId="14" borderId="33" xfId="0" applyFont="1" applyFill="1" applyBorder="1" applyAlignment="1">
      <alignment horizontal="left"/>
    </xf>
    <xf numFmtId="166" fontId="5" fillId="14" borderId="13" xfId="0" applyNumberFormat="1" applyFont="1" applyFill="1" applyBorder="1" applyAlignment="1">
      <alignment horizontal="center" vertical="center" wrapText="1"/>
    </xf>
    <xf numFmtId="0" fontId="5" fillId="14" borderId="12" xfId="0" applyFont="1" applyFill="1" applyBorder="1"/>
    <xf numFmtId="166" fontId="5" fillId="14" borderId="34" xfId="0" applyNumberFormat="1" applyFont="1" applyFill="1" applyBorder="1" applyAlignment="1">
      <alignment horizontal="left" vertical="center" wrapText="1"/>
    </xf>
    <xf numFmtId="166" fontId="5" fillId="14" borderId="41" xfId="0" applyNumberFormat="1" applyFont="1" applyFill="1" applyBorder="1" applyAlignment="1">
      <alignment horizontal="center" vertical="center" wrapText="1"/>
    </xf>
    <xf numFmtId="0" fontId="5" fillId="14" borderId="35" xfId="0" applyFont="1" applyFill="1" applyBorder="1" applyAlignment="1">
      <alignment horizontal="left"/>
    </xf>
    <xf numFmtId="0" fontId="23" fillId="14" borderId="35" xfId="0" applyFont="1" applyFill="1" applyBorder="1" applyAlignment="1">
      <alignment vertical="top"/>
    </xf>
    <xf numFmtId="0" fontId="5" fillId="14" borderId="27" xfId="0" applyFont="1" applyFill="1" applyBorder="1"/>
    <xf numFmtId="166" fontId="5" fillId="14" borderId="31" xfId="0" applyNumberFormat="1" applyFont="1" applyFill="1" applyBorder="1" applyAlignment="1">
      <alignment horizontal="left" vertical="center" wrapText="1"/>
    </xf>
    <xf numFmtId="166" fontId="5" fillId="14" borderId="60" xfId="0" applyNumberFormat="1" applyFont="1" applyFill="1" applyBorder="1" applyAlignment="1">
      <alignment horizontal="center" vertical="center" wrapText="1"/>
    </xf>
    <xf numFmtId="0" fontId="23" fillId="14" borderId="37" xfId="0" applyFont="1" applyFill="1" applyBorder="1" applyAlignment="1">
      <alignment vertical="top"/>
    </xf>
    <xf numFmtId="0" fontId="5" fillId="0" borderId="19" xfId="0" applyFont="1" applyFill="1" applyBorder="1" applyAlignment="1">
      <alignment horizontal="center"/>
    </xf>
    <xf numFmtId="0" fontId="5" fillId="0" borderId="25" xfId="0" applyFont="1" applyFill="1" applyBorder="1" applyAlignment="1">
      <alignment wrapText="1"/>
    </xf>
    <xf numFmtId="0" fontId="5" fillId="0" borderId="23" xfId="0" applyFont="1" applyFill="1" applyBorder="1"/>
    <xf numFmtId="166" fontId="5" fillId="0" borderId="25" xfId="0" applyNumberFormat="1" applyFont="1" applyFill="1" applyBorder="1" applyAlignment="1">
      <alignment horizontal="left" vertical="center" wrapText="1"/>
    </xf>
    <xf numFmtId="0" fontId="5" fillId="0" borderId="45" xfId="0" applyFont="1" applyFill="1" applyBorder="1" applyAlignment="1">
      <alignment horizontal="left"/>
    </xf>
    <xf numFmtId="0" fontId="23" fillId="0" borderId="23" xfId="0" applyFont="1" applyFill="1" applyBorder="1" applyAlignment="1">
      <alignment vertical="top"/>
    </xf>
    <xf numFmtId="0" fontId="5" fillId="0" borderId="20" xfId="0" applyFont="1" applyFill="1" applyBorder="1"/>
    <xf numFmtId="0" fontId="5" fillId="0" borderId="0" xfId="0" applyFont="1" applyFill="1" applyBorder="1" applyAlignment="1">
      <alignment horizontal="left"/>
    </xf>
    <xf numFmtId="0" fontId="5" fillId="0" borderId="21" xfId="0" applyFont="1" applyFill="1" applyBorder="1"/>
    <xf numFmtId="166" fontId="5" fillId="0" borderId="26" xfId="0" applyNumberFormat="1" applyFont="1" applyFill="1" applyBorder="1" applyAlignment="1">
      <alignment horizontal="left" vertical="center" wrapText="1"/>
    </xf>
    <xf numFmtId="0" fontId="5" fillId="0" borderId="10" xfId="0" applyFont="1" applyFill="1" applyBorder="1" applyAlignment="1">
      <alignment horizontal="left"/>
    </xf>
    <xf numFmtId="0" fontId="23" fillId="0" borderId="27" xfId="0" applyFont="1" applyFill="1" applyBorder="1" applyAlignment="1">
      <alignment vertical="top"/>
    </xf>
    <xf numFmtId="0" fontId="5" fillId="15" borderId="53" xfId="0" applyFont="1" applyFill="1" applyBorder="1" applyAlignment="1">
      <alignment vertical="top"/>
    </xf>
    <xf numFmtId="0" fontId="5" fillId="15" borderId="24" xfId="0" applyFont="1" applyFill="1" applyBorder="1" applyAlignment="1">
      <alignment vertical="top"/>
    </xf>
    <xf numFmtId="165" fontId="5" fillId="15" borderId="24" xfId="0" applyNumberFormat="1" applyFont="1" applyFill="1" applyBorder="1" applyAlignment="1">
      <alignment vertical="top" wrapText="1"/>
    </xf>
    <xf numFmtId="165" fontId="5" fillId="15" borderId="28" xfId="0" applyNumberFormat="1" applyFont="1" applyFill="1" applyBorder="1" applyAlignment="1">
      <alignment vertical="top" wrapText="1"/>
    </xf>
    <xf numFmtId="0" fontId="5" fillId="15" borderId="28" xfId="0" applyFont="1" applyFill="1" applyBorder="1" applyAlignment="1">
      <alignment vertical="top"/>
    </xf>
    <xf numFmtId="165" fontId="60" fillId="15" borderId="28" xfId="0" applyNumberFormat="1" applyFont="1" applyFill="1" applyBorder="1" applyAlignment="1">
      <alignment vertical="top" wrapText="1"/>
    </xf>
    <xf numFmtId="0" fontId="5" fillId="15" borderId="47" xfId="0" applyFont="1" applyFill="1" applyBorder="1" applyAlignment="1">
      <alignment vertical="top"/>
    </xf>
    <xf numFmtId="0" fontId="60" fillId="15" borderId="47" xfId="0" applyFont="1" applyFill="1" applyBorder="1" applyAlignment="1">
      <alignment vertical="top"/>
    </xf>
    <xf numFmtId="0" fontId="60" fillId="15" borderId="28" xfId="0" applyFont="1" applyFill="1" applyBorder="1" applyAlignment="1">
      <alignment vertical="top"/>
    </xf>
    <xf numFmtId="165" fontId="5" fillId="15" borderId="66" xfId="0" applyNumberFormat="1" applyFont="1" applyFill="1" applyBorder="1" applyAlignment="1">
      <alignment vertical="top" wrapText="1"/>
    </xf>
    <xf numFmtId="0" fontId="59" fillId="0" borderId="0" xfId="0" applyFont="1" applyFill="1" applyBorder="1" applyAlignment="1">
      <alignment horizontal="center" vertical="top"/>
    </xf>
    <xf numFmtId="0" fontId="59" fillId="0" borderId="12" xfId="0" applyFont="1" applyFill="1" applyBorder="1" applyAlignment="1">
      <alignment horizontal="center" vertical="top"/>
    </xf>
    <xf numFmtId="0" fontId="59" fillId="0" borderId="45" xfId="0" applyFont="1" applyFill="1" applyBorder="1" applyAlignment="1">
      <alignment horizontal="center" vertical="top"/>
    </xf>
    <xf numFmtId="0" fontId="59" fillId="0" borderId="23" xfId="0" applyFont="1" applyFill="1" applyBorder="1" applyAlignment="1">
      <alignment horizontal="center" vertical="top"/>
    </xf>
    <xf numFmtId="0" fontId="59" fillId="0" borderId="10" xfId="0" applyFont="1" applyFill="1" applyBorder="1" applyAlignment="1">
      <alignment horizontal="center" vertical="top"/>
    </xf>
    <xf numFmtId="0" fontId="59" fillId="0" borderId="27" xfId="0" applyFont="1" applyFill="1" applyBorder="1" applyAlignment="1">
      <alignment horizontal="center" vertical="top"/>
    </xf>
    <xf numFmtId="0" fontId="5" fillId="14" borderId="45" xfId="0" applyFont="1" applyFill="1" applyBorder="1" applyAlignment="1">
      <alignment vertical="top"/>
    </xf>
    <xf numFmtId="0" fontId="5" fillId="14" borderId="23" xfId="0" applyFont="1" applyFill="1" applyBorder="1" applyAlignment="1">
      <alignment vertical="top"/>
    </xf>
    <xf numFmtId="0" fontId="5" fillId="14" borderId="12" xfId="0" applyFont="1" applyFill="1" applyBorder="1" applyAlignment="1">
      <alignment vertical="top"/>
    </xf>
    <xf numFmtId="0" fontId="5" fillId="14" borderId="10" xfId="0" applyFont="1" applyFill="1" applyBorder="1" applyAlignment="1">
      <alignment vertical="top"/>
    </xf>
    <xf numFmtId="0" fontId="5" fillId="14" borderId="27" xfId="0" applyFont="1" applyFill="1" applyBorder="1" applyAlignment="1">
      <alignment vertical="top"/>
    </xf>
    <xf numFmtId="0" fontId="5" fillId="9" borderId="0" xfId="0" applyFont="1" applyFill="1" applyBorder="1" applyAlignment="1">
      <alignment vertical="top"/>
    </xf>
    <xf numFmtId="0" fontId="5" fillId="9" borderId="0" xfId="0" applyFont="1" applyFill="1" applyAlignment="1">
      <alignment vertical="top"/>
    </xf>
    <xf numFmtId="0" fontId="5" fillId="9" borderId="25" xfId="0" applyFont="1" applyFill="1" applyBorder="1" applyAlignment="1">
      <alignment vertical="top"/>
    </xf>
    <xf numFmtId="0" fontId="5" fillId="9" borderId="23" xfId="0" applyFont="1" applyFill="1" applyBorder="1" applyAlignment="1">
      <alignment vertical="top"/>
    </xf>
    <xf numFmtId="0" fontId="5" fillId="9" borderId="13" xfId="0" applyFont="1" applyFill="1" applyBorder="1" applyAlignment="1">
      <alignment vertical="top"/>
    </xf>
    <xf numFmtId="0" fontId="5" fillId="9" borderId="12" xfId="0" applyFont="1" applyFill="1" applyBorder="1" applyAlignment="1">
      <alignment vertical="top"/>
    </xf>
    <xf numFmtId="0" fontId="5" fillId="9" borderId="26" xfId="0" applyFont="1" applyFill="1" applyBorder="1" applyAlignment="1">
      <alignment vertical="top"/>
    </xf>
    <xf numFmtId="0" fontId="5" fillId="9" borderId="27" xfId="0" applyFont="1" applyFill="1" applyBorder="1" applyAlignment="1">
      <alignment vertical="top"/>
    </xf>
    <xf numFmtId="0" fontId="5" fillId="0" borderId="28" xfId="0" applyFont="1" applyFill="1" applyBorder="1" applyAlignment="1">
      <alignment vertical="top" wrapText="1"/>
    </xf>
    <xf numFmtId="0" fontId="59" fillId="0" borderId="25" xfId="0" applyFont="1" applyFill="1" applyBorder="1" applyAlignment="1">
      <alignment vertical="top"/>
    </xf>
    <xf numFmtId="0" fontId="59" fillId="0" borderId="26" xfId="0" applyFont="1" applyFill="1" applyBorder="1" applyAlignment="1">
      <alignment vertical="top"/>
    </xf>
    <xf numFmtId="166" fontId="23" fillId="0" borderId="14" xfId="0" applyNumberFormat="1" applyFont="1" applyFill="1" applyBorder="1" applyAlignment="1">
      <alignment horizontal="center" vertical="top" wrapText="1"/>
    </xf>
    <xf numFmtId="164" fontId="23" fillId="15" borderId="19" xfId="0" applyNumberFormat="1" applyFont="1" applyFill="1" applyBorder="1" applyAlignment="1">
      <alignment horizontal="center" vertical="top" wrapText="1"/>
    </xf>
    <xf numFmtId="166" fontId="5" fillId="15" borderId="23" xfId="0" applyNumberFormat="1" applyFont="1" applyFill="1" applyBorder="1" applyAlignment="1">
      <alignment horizontal="left" vertical="top" wrapText="1"/>
    </xf>
    <xf numFmtId="0" fontId="23" fillId="15" borderId="24" xfId="0" applyFont="1" applyFill="1" applyBorder="1" applyAlignment="1">
      <alignment vertical="top"/>
    </xf>
    <xf numFmtId="166" fontId="5" fillId="15" borderId="21" xfId="0" applyNumberFormat="1" applyFont="1" applyFill="1" applyBorder="1" applyAlignment="1">
      <alignment horizontal="center" vertical="top" wrapText="1"/>
    </xf>
    <xf numFmtId="166" fontId="5" fillId="15" borderId="0" xfId="0" applyNumberFormat="1" applyFont="1" applyFill="1" applyBorder="1" applyAlignment="1">
      <alignment horizontal="left" vertical="top" wrapText="1"/>
    </xf>
    <xf numFmtId="0" fontId="5" fillId="15" borderId="22" xfId="0" applyFont="1" applyFill="1" applyBorder="1" applyAlignment="1">
      <alignment vertical="top" wrapText="1"/>
    </xf>
    <xf numFmtId="0" fontId="23" fillId="15" borderId="22" xfId="0" applyFont="1" applyFill="1" applyBorder="1" applyAlignment="1">
      <alignment vertical="top"/>
    </xf>
    <xf numFmtId="164" fontId="61" fillId="0" borderId="19" xfId="0" applyNumberFormat="1" applyFont="1" applyFill="1" applyBorder="1" applyAlignment="1">
      <alignment horizontal="center" vertical="top" wrapText="1"/>
    </xf>
    <xf numFmtId="166" fontId="60" fillId="0" borderId="23" xfId="0" applyNumberFormat="1" applyFont="1" applyFill="1" applyBorder="1" applyAlignment="1">
      <alignment horizontal="left" vertical="top" wrapText="1"/>
    </xf>
    <xf numFmtId="0" fontId="60" fillId="0" borderId="24" xfId="0" applyFont="1" applyFill="1" applyBorder="1" applyAlignment="1">
      <alignment vertical="top" wrapText="1"/>
    </xf>
    <xf numFmtId="0" fontId="61" fillId="0" borderId="24" xfId="0" applyFont="1" applyFill="1" applyBorder="1" applyAlignment="1">
      <alignment vertical="top"/>
    </xf>
    <xf numFmtId="166" fontId="60" fillId="0" borderId="25" xfId="0" applyNumberFormat="1" applyFont="1" applyFill="1" applyBorder="1" applyAlignment="1">
      <alignment horizontal="center" vertical="top" wrapText="1"/>
    </xf>
    <xf numFmtId="166" fontId="60" fillId="0" borderId="23" xfId="0" applyNumberFormat="1" applyFont="1" applyFill="1" applyBorder="1" applyAlignment="1">
      <alignment horizontal="center" vertical="top" wrapText="1"/>
    </xf>
    <xf numFmtId="166" fontId="60" fillId="0" borderId="21" xfId="0" applyNumberFormat="1" applyFont="1" applyFill="1" applyBorder="1" applyAlignment="1">
      <alignment horizontal="center" vertical="top" wrapText="1"/>
    </xf>
    <xf numFmtId="166" fontId="60" fillId="0" borderId="0" xfId="0" applyNumberFormat="1" applyFont="1" applyFill="1" applyBorder="1" applyAlignment="1">
      <alignment horizontal="center" vertical="top" wrapText="1"/>
    </xf>
    <xf numFmtId="0" fontId="60" fillId="0" borderId="22" xfId="0" applyFont="1" applyFill="1" applyBorder="1" applyAlignment="1">
      <alignment vertical="top" wrapText="1"/>
    </xf>
    <xf numFmtId="0" fontId="61" fillId="0" borderId="22" xfId="0" applyFont="1" applyFill="1" applyBorder="1" applyAlignment="1">
      <alignment vertical="top"/>
    </xf>
    <xf numFmtId="166" fontId="60" fillId="0" borderId="26" xfId="0" applyNumberFormat="1" applyFont="1" applyFill="1" applyBorder="1" applyAlignment="1">
      <alignment horizontal="center" vertical="top" wrapText="1"/>
    </xf>
    <xf numFmtId="166" fontId="60" fillId="0" borderId="27" xfId="0" applyNumberFormat="1" applyFont="1" applyFill="1" applyBorder="1" applyAlignment="1">
      <alignment horizontal="center" vertical="top" wrapText="1"/>
    </xf>
    <xf numFmtId="165" fontId="60" fillId="0" borderId="24" xfId="0" applyNumberFormat="1" applyFont="1" applyFill="1" applyBorder="1" applyAlignment="1">
      <alignment vertical="top" wrapText="1"/>
    </xf>
    <xf numFmtId="165" fontId="60" fillId="0" borderId="29" xfId="0" applyNumberFormat="1" applyFont="1" applyFill="1" applyBorder="1" applyAlignment="1">
      <alignment vertical="top" wrapText="1"/>
    </xf>
    <xf numFmtId="0" fontId="60" fillId="0" borderId="29" xfId="0" applyFont="1" applyFill="1" applyBorder="1" applyAlignment="1">
      <alignment vertical="top" wrapText="1"/>
    </xf>
    <xf numFmtId="0" fontId="61" fillId="0" borderId="29" xfId="0" applyFont="1" applyFill="1" applyBorder="1" applyAlignment="1">
      <alignment vertical="top"/>
    </xf>
    <xf numFmtId="165" fontId="60" fillId="0" borderId="28" xfId="0" applyNumberFormat="1" applyFont="1" applyFill="1" applyBorder="1" applyAlignment="1">
      <alignment vertical="top" wrapText="1"/>
    </xf>
    <xf numFmtId="0" fontId="60" fillId="0" borderId="28" xfId="0" applyFont="1" applyFill="1" applyBorder="1" applyAlignment="1">
      <alignment vertical="top" wrapText="1"/>
    </xf>
    <xf numFmtId="0" fontId="61" fillId="0" borderId="28" xfId="0" applyFont="1" applyFill="1" applyBorder="1" applyAlignment="1">
      <alignment vertical="top"/>
    </xf>
    <xf numFmtId="165" fontId="60" fillId="0" borderId="22" xfId="0" applyNumberFormat="1" applyFont="1" applyFill="1" applyBorder="1" applyAlignment="1">
      <alignment vertical="top" wrapText="1"/>
    </xf>
    <xf numFmtId="165" fontId="60" fillId="0" borderId="66" xfId="0" applyNumberFormat="1" applyFont="1" applyFill="1" applyBorder="1" applyAlignment="1">
      <alignment vertical="top" wrapText="1"/>
    </xf>
    <xf numFmtId="0" fontId="60" fillId="0" borderId="66" xfId="0" applyFont="1" applyFill="1" applyBorder="1" applyAlignment="1">
      <alignment vertical="top" wrapText="1"/>
    </xf>
    <xf numFmtId="0" fontId="61" fillId="0" borderId="66" xfId="0" applyFont="1" applyFill="1" applyBorder="1" applyAlignment="1">
      <alignment vertical="top"/>
    </xf>
    <xf numFmtId="164" fontId="61" fillId="0" borderId="22" xfId="0" applyNumberFormat="1" applyFont="1" applyFill="1" applyBorder="1" applyAlignment="1">
      <alignment vertical="top"/>
    </xf>
    <xf numFmtId="164" fontId="23" fillId="0" borderId="14" xfId="0" applyNumberFormat="1" applyFont="1" applyFill="1" applyBorder="1" applyAlignment="1">
      <alignment horizontal="center" vertical="top" wrapText="1"/>
    </xf>
    <xf numFmtId="165" fontId="5" fillId="0" borderId="45" xfId="0" applyNumberFormat="1" applyFont="1" applyFill="1" applyBorder="1" applyAlignment="1">
      <alignment vertical="top" wrapText="1"/>
    </xf>
    <xf numFmtId="164" fontId="23" fillId="15" borderId="39" xfId="0" applyNumberFormat="1" applyFont="1" applyFill="1" applyBorder="1" applyAlignment="1">
      <alignment vertical="top" wrapText="1"/>
    </xf>
    <xf numFmtId="165" fontId="5" fillId="15" borderId="0" xfId="0" applyNumberFormat="1" applyFont="1" applyFill="1" applyBorder="1" applyAlignment="1">
      <alignment vertical="top" wrapText="1"/>
    </xf>
    <xf numFmtId="0" fontId="5" fillId="15" borderId="0" xfId="0" applyFont="1" applyFill="1" applyBorder="1" applyAlignment="1">
      <alignment vertical="top" wrapText="1"/>
    </xf>
    <xf numFmtId="164" fontId="23" fillId="15" borderId="43" xfId="0" applyNumberFormat="1" applyFont="1" applyFill="1" applyBorder="1" applyAlignment="1">
      <alignment vertical="top"/>
    </xf>
    <xf numFmtId="165" fontId="5" fillId="15" borderId="22" xfId="0" applyNumberFormat="1" applyFont="1" applyFill="1" applyBorder="1" applyAlignment="1">
      <alignment vertical="top" wrapText="1"/>
    </xf>
    <xf numFmtId="0" fontId="23" fillId="15" borderId="38" xfId="0" applyFont="1" applyFill="1" applyBorder="1" applyAlignment="1">
      <alignment vertical="top"/>
    </xf>
    <xf numFmtId="0" fontId="5" fillId="15" borderId="30" xfId="0" applyFont="1" applyFill="1" applyBorder="1" applyAlignment="1">
      <alignment horizontal="left" vertical="top" wrapText="1"/>
    </xf>
    <xf numFmtId="165" fontId="5" fillId="15" borderId="30" xfId="0" applyNumberFormat="1" applyFont="1" applyFill="1" applyBorder="1" applyAlignment="1">
      <alignment vertical="top" wrapText="1"/>
    </xf>
    <xf numFmtId="0" fontId="5" fillId="15" borderId="30" xfId="0" applyFont="1" applyFill="1" applyBorder="1" applyAlignment="1">
      <alignment vertical="top" wrapText="1"/>
    </xf>
    <xf numFmtId="0" fontId="23" fillId="15" borderId="30" xfId="0" applyFont="1" applyFill="1" applyBorder="1" applyAlignment="1">
      <alignment vertical="top"/>
    </xf>
    <xf numFmtId="165" fontId="5" fillId="15" borderId="41" xfId="0" applyNumberFormat="1" applyFont="1" applyFill="1" applyBorder="1" applyAlignment="1">
      <alignment vertical="top" wrapText="1"/>
    </xf>
    <xf numFmtId="0" fontId="5" fillId="15" borderId="41" xfId="0" applyFont="1" applyFill="1" applyBorder="1" applyAlignment="1">
      <alignment vertical="top" wrapText="1"/>
    </xf>
    <xf numFmtId="0" fontId="23" fillId="15" borderId="41" xfId="0" applyFont="1" applyFill="1" applyBorder="1" applyAlignment="1">
      <alignment vertical="top"/>
    </xf>
    <xf numFmtId="0" fontId="5" fillId="15" borderId="60" xfId="0" applyFont="1" applyFill="1" applyBorder="1" applyAlignment="1">
      <alignment horizontal="left" vertical="top" wrapText="1"/>
    </xf>
    <xf numFmtId="165" fontId="5" fillId="15" borderId="60" xfId="0" applyNumberFormat="1" applyFont="1" applyFill="1" applyBorder="1" applyAlignment="1">
      <alignment vertical="top" wrapText="1"/>
    </xf>
    <xf numFmtId="0" fontId="5" fillId="15" borderId="60" xfId="0" applyFont="1" applyFill="1" applyBorder="1" applyAlignment="1">
      <alignment vertical="top" wrapText="1"/>
    </xf>
    <xf numFmtId="0" fontId="23" fillId="15" borderId="60" xfId="0" applyFont="1" applyFill="1" applyBorder="1" applyAlignment="1">
      <alignment vertical="top"/>
    </xf>
    <xf numFmtId="0" fontId="5" fillId="15" borderId="25" xfId="0" applyFont="1" applyFill="1" applyBorder="1" applyAlignment="1">
      <alignment horizontal="left" vertical="top" wrapText="1"/>
    </xf>
    <xf numFmtId="0" fontId="5" fillId="15" borderId="34" xfId="0" applyFont="1" applyFill="1" applyBorder="1" applyAlignment="1">
      <alignment vertical="top" wrapText="1"/>
    </xf>
    <xf numFmtId="0" fontId="5" fillId="15" borderId="13" xfId="0" applyFont="1" applyFill="1" applyBorder="1" applyAlignment="1">
      <alignment vertical="top" wrapText="1"/>
    </xf>
    <xf numFmtId="0" fontId="23" fillId="0" borderId="30" xfId="0" applyFont="1" applyFill="1" applyBorder="1" applyAlignment="1">
      <alignment vertical="top"/>
    </xf>
    <xf numFmtId="0" fontId="23" fillId="0" borderId="41" xfId="0" applyFont="1" applyFill="1" applyBorder="1" applyAlignment="1">
      <alignment vertical="top"/>
    </xf>
    <xf numFmtId="165" fontId="5" fillId="0" borderId="60" xfId="0" applyNumberFormat="1" applyFont="1" applyFill="1" applyBorder="1" applyAlignment="1">
      <alignment vertical="top" wrapText="1"/>
    </xf>
    <xf numFmtId="0" fontId="23" fillId="0" borderId="60" xfId="0" applyFont="1" applyFill="1" applyBorder="1" applyAlignment="1">
      <alignment vertical="top"/>
    </xf>
    <xf numFmtId="164" fontId="23" fillId="15" borderId="21" xfId="0" applyNumberFormat="1" applyFont="1" applyFill="1" applyBorder="1" applyAlignment="1">
      <alignment horizontal="center" vertical="top" wrapText="1"/>
    </xf>
    <xf numFmtId="0" fontId="5" fillId="15" borderId="0" xfId="0" applyFont="1" applyFill="1" applyBorder="1" applyAlignment="1">
      <alignment horizontal="left" vertical="top" wrapText="1"/>
    </xf>
    <xf numFmtId="0" fontId="5" fillId="15" borderId="12" xfId="0" applyFont="1" applyFill="1" applyBorder="1" applyAlignment="1">
      <alignment horizontal="left" vertical="top" wrapText="1"/>
    </xf>
    <xf numFmtId="0" fontId="5" fillId="15" borderId="45" xfId="0" applyFont="1" applyFill="1" applyBorder="1" applyAlignment="1">
      <alignment horizontal="left" vertical="top" wrapText="1"/>
    </xf>
    <xf numFmtId="0" fontId="5" fillId="15" borderId="23" xfId="0" applyFont="1" applyFill="1" applyBorder="1" applyAlignment="1">
      <alignment horizontal="left" vertical="top" wrapText="1"/>
    </xf>
    <xf numFmtId="0" fontId="5" fillId="0" borderId="80" xfId="0" applyFont="1" applyFill="1" applyBorder="1" applyAlignment="1">
      <alignment horizontal="left" vertical="top" wrapText="1"/>
    </xf>
    <xf numFmtId="0" fontId="5" fillId="0" borderId="81" xfId="0" applyFont="1" applyFill="1" applyBorder="1" applyAlignment="1">
      <alignment vertical="top"/>
    </xf>
    <xf numFmtId="0" fontId="5" fillId="0" borderId="81" xfId="0" applyFont="1" applyFill="1" applyBorder="1" applyAlignment="1">
      <alignment vertical="top" wrapText="1"/>
    </xf>
    <xf numFmtId="0" fontId="5" fillId="0" borderId="82" xfId="0" applyFont="1" applyFill="1" applyBorder="1" applyAlignment="1">
      <alignment vertical="top" wrapText="1"/>
    </xf>
    <xf numFmtId="0" fontId="23" fillId="0" borderId="19" xfId="0" applyFont="1" applyFill="1" applyBorder="1" applyAlignment="1">
      <alignment horizontal="center" vertical="top"/>
    </xf>
    <xf numFmtId="0" fontId="23" fillId="0" borderId="21" xfId="0" applyFont="1" applyFill="1" applyBorder="1" applyAlignment="1">
      <alignment horizontal="center" vertical="top"/>
    </xf>
    <xf numFmtId="0" fontId="5" fillId="17" borderId="25" xfId="0" applyFont="1" applyFill="1" applyBorder="1" applyAlignment="1">
      <alignment horizontal="left" vertical="top" wrapText="1"/>
    </xf>
    <xf numFmtId="0" fontId="5" fillId="17" borderId="45" xfId="0" applyFont="1" applyFill="1" applyBorder="1" applyAlignment="1">
      <alignment horizontal="left" vertical="top" wrapText="1"/>
    </xf>
    <xf numFmtId="0" fontId="5" fillId="17" borderId="23" xfId="0" applyFont="1" applyFill="1" applyBorder="1" applyAlignment="1">
      <alignment horizontal="left" vertical="top" wrapText="1"/>
    </xf>
    <xf numFmtId="0" fontId="5" fillId="17" borderId="0" xfId="0" applyFont="1" applyFill="1" applyBorder="1" applyAlignment="1">
      <alignment horizontal="left" vertical="top" wrapText="1"/>
    </xf>
    <xf numFmtId="0" fontId="5" fillId="17" borderId="12" xfId="0" applyFont="1" applyFill="1" applyBorder="1" applyAlignment="1">
      <alignment horizontal="left" vertical="top" wrapText="1"/>
    </xf>
    <xf numFmtId="0" fontId="5" fillId="14" borderId="20" xfId="0" applyFont="1" applyFill="1" applyBorder="1" applyAlignment="1">
      <alignment vertical="top" wrapText="1"/>
    </xf>
    <xf numFmtId="1" fontId="5" fillId="0" borderId="30" xfId="0" applyNumberFormat="1" applyFont="1" applyFill="1" applyBorder="1" applyAlignment="1">
      <alignment vertical="top" wrapText="1"/>
    </xf>
    <xf numFmtId="1" fontId="5" fillId="0" borderId="60" xfId="0" applyNumberFormat="1" applyFont="1" applyFill="1" applyBorder="1" applyAlignment="1">
      <alignment vertical="top" wrapText="1"/>
    </xf>
    <xf numFmtId="0" fontId="5" fillId="0" borderId="60" xfId="0" applyFont="1" applyFill="1" applyBorder="1" applyAlignment="1">
      <alignment horizontal="left" vertical="top" wrapText="1"/>
    </xf>
    <xf numFmtId="0" fontId="5" fillId="0" borderId="37" xfId="0" applyFont="1" applyFill="1" applyBorder="1" applyAlignment="1">
      <alignment horizontal="left" vertical="top" wrapText="1"/>
    </xf>
    <xf numFmtId="0" fontId="5" fillId="15" borderId="42" xfId="0" applyFont="1" applyFill="1" applyBorder="1" applyAlignment="1">
      <alignment horizontal="left" vertical="top" wrapText="1"/>
    </xf>
    <xf numFmtId="0" fontId="5" fillId="18" borderId="42" xfId="0" applyFont="1" applyFill="1" applyBorder="1" applyAlignment="1">
      <alignment horizontal="left" vertical="top" wrapText="1"/>
    </xf>
    <xf numFmtId="0" fontId="5" fillId="18" borderId="44" xfId="0" applyFont="1" applyFill="1" applyBorder="1" applyAlignment="1">
      <alignment horizontal="left" vertical="top" wrapText="1"/>
    </xf>
    <xf numFmtId="0" fontId="5" fillId="18" borderId="55" xfId="0" applyFont="1" applyFill="1" applyBorder="1" applyAlignment="1">
      <alignment horizontal="left" vertical="top" wrapText="1"/>
    </xf>
    <xf numFmtId="0" fontId="59" fillId="18" borderId="42" xfId="0" applyFont="1" applyFill="1" applyBorder="1" applyAlignment="1">
      <alignment horizontal="left" vertical="top" wrapText="1"/>
    </xf>
    <xf numFmtId="0" fontId="59" fillId="18" borderId="44" xfId="0" applyFont="1" applyFill="1" applyBorder="1" applyAlignment="1">
      <alignment horizontal="left" vertical="top" wrapText="1"/>
    </xf>
    <xf numFmtId="0" fontId="5" fillId="18" borderId="55" xfId="0" applyFont="1" applyFill="1" applyBorder="1" applyAlignment="1">
      <alignment vertical="top"/>
    </xf>
    <xf numFmtId="0" fontId="5" fillId="18" borderId="42" xfId="0" applyFont="1" applyFill="1" applyBorder="1" applyAlignment="1">
      <alignment vertical="top"/>
    </xf>
    <xf numFmtId="0" fontId="59" fillId="18" borderId="42" xfId="0" applyFont="1" applyFill="1" applyBorder="1" applyAlignment="1">
      <alignment vertical="top"/>
    </xf>
    <xf numFmtId="0" fontId="59" fillId="18" borderId="44" xfId="0" applyFont="1" applyFill="1" applyBorder="1" applyAlignment="1">
      <alignment vertical="top"/>
    </xf>
    <xf numFmtId="0" fontId="5" fillId="15" borderId="26" xfId="0" applyFont="1" applyFill="1" applyBorder="1" applyAlignment="1">
      <alignment horizontal="left" vertical="top" wrapText="1"/>
    </xf>
    <xf numFmtId="0" fontId="5" fillId="14" borderId="13" xfId="0" applyFont="1" applyFill="1" applyBorder="1" applyAlignment="1">
      <alignment vertical="top" wrapText="1"/>
    </xf>
    <xf numFmtId="0" fontId="5" fillId="17" borderId="55" xfId="0" applyFont="1" applyFill="1" applyBorder="1" applyAlignment="1">
      <alignment vertical="top"/>
    </xf>
    <xf numFmtId="0" fontId="5" fillId="14" borderId="27" xfId="0" applyFont="1" applyFill="1" applyBorder="1" applyAlignment="1">
      <alignment vertical="top" wrapText="1"/>
    </xf>
    <xf numFmtId="1" fontId="5" fillId="15" borderId="30" xfId="0" applyNumberFormat="1" applyFont="1" applyFill="1" applyBorder="1" applyAlignment="1">
      <alignment vertical="top" wrapText="1"/>
    </xf>
    <xf numFmtId="0" fontId="5" fillId="15" borderId="33" xfId="0" applyFont="1" applyFill="1" applyBorder="1" applyAlignment="1">
      <alignment horizontal="left" vertical="top" wrapText="1"/>
    </xf>
    <xf numFmtId="1" fontId="5" fillId="15" borderId="60" xfId="0" applyNumberFormat="1" applyFont="1" applyFill="1" applyBorder="1" applyAlignment="1">
      <alignment vertical="top" wrapText="1"/>
    </xf>
    <xf numFmtId="0" fontId="5" fillId="15" borderId="37" xfId="0" applyFont="1" applyFill="1" applyBorder="1" applyAlignment="1">
      <alignment horizontal="left" vertical="top" wrapText="1"/>
    </xf>
    <xf numFmtId="0" fontId="23" fillId="15" borderId="21" xfId="0" applyFont="1" applyFill="1" applyBorder="1" applyAlignment="1">
      <alignment horizontal="center" vertical="top" wrapText="1"/>
    </xf>
    <xf numFmtId="0" fontId="5" fillId="15" borderId="45" xfId="0" applyFont="1" applyFill="1" applyBorder="1" applyAlignment="1">
      <alignment vertical="top"/>
    </xf>
    <xf numFmtId="0" fontId="5" fillId="15" borderId="23" xfId="0" applyFont="1" applyFill="1" applyBorder="1" applyAlignment="1">
      <alignment vertical="top"/>
    </xf>
    <xf numFmtId="0" fontId="5" fillId="15" borderId="12" xfId="0" applyFont="1" applyFill="1" applyBorder="1" applyAlignment="1">
      <alignment vertical="top"/>
    </xf>
    <xf numFmtId="0" fontId="5" fillId="15" borderId="10" xfId="0" applyFont="1" applyFill="1" applyBorder="1" applyAlignment="1">
      <alignment vertical="top"/>
    </xf>
    <xf numFmtId="0" fontId="5" fillId="15" borderId="27" xfId="0" applyFont="1" applyFill="1" applyBorder="1" applyAlignment="1">
      <alignment vertical="top"/>
    </xf>
    <xf numFmtId="0" fontId="23" fillId="0" borderId="15" xfId="0" applyFont="1" applyFill="1" applyBorder="1" applyAlignment="1">
      <alignment vertical="top"/>
    </xf>
    <xf numFmtId="165" fontId="5" fillId="15" borderId="24" xfId="0" applyNumberFormat="1" applyFont="1" applyFill="1" applyBorder="1" applyAlignment="1">
      <alignment vertical="top"/>
    </xf>
    <xf numFmtId="165" fontId="5" fillId="15" borderId="29" xfId="0" applyNumberFormat="1" applyFont="1" applyFill="1" applyBorder="1" applyAlignment="1">
      <alignment vertical="top"/>
    </xf>
    <xf numFmtId="0" fontId="23" fillId="15" borderId="28" xfId="0" applyFont="1" applyFill="1" applyBorder="1" applyAlignment="1">
      <alignment vertical="top"/>
    </xf>
    <xf numFmtId="165" fontId="5" fillId="15" borderId="28" xfId="0" applyNumberFormat="1" applyFont="1" applyFill="1" applyBorder="1" applyAlignment="1">
      <alignment vertical="top"/>
    </xf>
    <xf numFmtId="165" fontId="5" fillId="15" borderId="22" xfId="0" applyNumberFormat="1" applyFont="1" applyFill="1" applyBorder="1" applyAlignment="1">
      <alignment vertical="top"/>
    </xf>
    <xf numFmtId="0" fontId="5" fillId="15" borderId="22" xfId="0" applyFont="1" applyFill="1" applyBorder="1" applyAlignment="1">
      <alignment vertical="top"/>
    </xf>
    <xf numFmtId="1" fontId="5" fillId="0" borderId="24" xfId="0" applyNumberFormat="1" applyFont="1" applyFill="1" applyBorder="1" applyAlignment="1">
      <alignment vertical="top"/>
    </xf>
    <xf numFmtId="0" fontId="23" fillId="0" borderId="24" xfId="0" applyFont="1" applyFill="1" applyBorder="1" applyAlignment="1">
      <alignment vertical="top" wrapText="1"/>
    </xf>
    <xf numFmtId="1" fontId="5" fillId="0" borderId="0" xfId="0" applyNumberFormat="1" applyFont="1" applyFill="1" applyBorder="1" applyAlignment="1">
      <alignment vertical="top"/>
    </xf>
    <xf numFmtId="164" fontId="23" fillId="0" borderId="0" xfId="0" applyNumberFormat="1" applyFont="1" applyFill="1" applyBorder="1" applyAlignment="1">
      <alignment horizontal="center" vertical="top" wrapText="1"/>
    </xf>
    <xf numFmtId="0" fontId="23" fillId="15" borderId="24" xfId="0" applyFont="1" applyFill="1" applyBorder="1" applyAlignment="1">
      <alignment vertical="top" wrapText="1"/>
    </xf>
    <xf numFmtId="0" fontId="5" fillId="15" borderId="28" xfId="0" applyFont="1" applyFill="1" applyBorder="1" applyAlignment="1">
      <alignment vertical="top" wrapText="1"/>
    </xf>
    <xf numFmtId="0" fontId="23" fillId="15" borderId="28" xfId="0" applyFont="1" applyFill="1" applyBorder="1" applyAlignment="1">
      <alignment vertical="top" wrapText="1"/>
    </xf>
    <xf numFmtId="0" fontId="5" fillId="15" borderId="66" xfId="0" applyFont="1" applyFill="1" applyBorder="1" applyAlignment="1">
      <alignment vertical="top" wrapText="1"/>
    </xf>
    <xf numFmtId="0" fontId="63" fillId="15" borderId="22" xfId="0" applyFont="1" applyFill="1" applyBorder="1" applyAlignment="1">
      <alignment vertical="top" wrapText="1"/>
    </xf>
    <xf numFmtId="165" fontId="5" fillId="0" borderId="15" xfId="0" applyNumberFormat="1" applyFont="1" applyFill="1" applyBorder="1" applyAlignment="1">
      <alignment vertical="top"/>
    </xf>
    <xf numFmtId="0" fontId="5" fillId="0" borderId="15" xfId="0" applyFont="1" applyFill="1" applyBorder="1" applyAlignment="1">
      <alignment vertical="top" wrapText="1"/>
    </xf>
    <xf numFmtId="0" fontId="23" fillId="0" borderId="16" xfId="0" applyFont="1" applyFill="1" applyBorder="1" applyAlignment="1">
      <alignment vertical="top" wrapText="1"/>
    </xf>
    <xf numFmtId="164" fontId="23" fillId="15" borderId="40" xfId="0" applyNumberFormat="1" applyFont="1" applyFill="1" applyBorder="1" applyAlignment="1">
      <alignment horizontal="center" vertical="top" wrapText="1"/>
    </xf>
    <xf numFmtId="164" fontId="23" fillId="15" borderId="0" xfId="0" applyNumberFormat="1" applyFont="1" applyFill="1" applyBorder="1" applyAlignment="1">
      <alignment horizontal="center" vertical="top" wrapText="1"/>
    </xf>
    <xf numFmtId="0" fontId="23" fillId="15" borderId="22" xfId="0" applyFont="1" applyFill="1" applyBorder="1" applyAlignment="1">
      <alignment vertical="top" wrapText="1"/>
    </xf>
    <xf numFmtId="0" fontId="23" fillId="0" borderId="25" xfId="0" applyFont="1" applyFill="1" applyBorder="1" applyAlignment="1">
      <alignment horizontal="center" vertical="top" wrapText="1"/>
    </xf>
    <xf numFmtId="49" fontId="23" fillId="15" borderId="21" xfId="0" applyNumberFormat="1" applyFont="1" applyFill="1" applyBorder="1" applyAlignment="1">
      <alignment horizontal="center" vertical="top" wrapText="1"/>
    </xf>
    <xf numFmtId="165" fontId="5" fillId="15" borderId="10" xfId="0" applyNumberFormat="1" applyFont="1" applyFill="1" applyBorder="1" applyAlignment="1">
      <alignment vertical="top"/>
    </xf>
    <xf numFmtId="0" fontId="5" fillId="15" borderId="10" xfId="0" applyFont="1" applyFill="1" applyBorder="1" applyAlignment="1">
      <alignment vertical="top" wrapText="1"/>
    </xf>
    <xf numFmtId="49" fontId="23" fillId="15" borderId="10" xfId="0" applyNumberFormat="1" applyFont="1" applyFill="1" applyBorder="1" applyAlignment="1">
      <alignment vertical="top" wrapText="1"/>
    </xf>
    <xf numFmtId="0" fontId="59" fillId="0" borderId="23" xfId="0" applyFont="1" applyFill="1" applyBorder="1" applyAlignment="1">
      <alignment vertical="top"/>
    </xf>
    <xf numFmtId="1" fontId="5" fillId="0" borderId="29" xfId="0" applyNumberFormat="1" applyFont="1" applyFill="1" applyBorder="1" applyAlignment="1">
      <alignment vertical="top"/>
    </xf>
    <xf numFmtId="0" fontId="5" fillId="0" borderId="24" xfId="0" applyFont="1" applyFill="1" applyBorder="1" applyAlignment="1">
      <alignment vertical="top"/>
    </xf>
    <xf numFmtId="0" fontId="59" fillId="0" borderId="13" xfId="0" applyFont="1" applyFill="1" applyBorder="1" applyAlignment="1">
      <alignment vertical="top"/>
    </xf>
    <xf numFmtId="0" fontId="59" fillId="0" borderId="12" xfId="0" applyFont="1" applyFill="1" applyBorder="1" applyAlignment="1">
      <alignment vertical="top"/>
    </xf>
    <xf numFmtId="1" fontId="60" fillId="0" borderId="24" xfId="0" applyNumberFormat="1" applyFont="1" applyFill="1" applyBorder="1" applyAlignment="1">
      <alignment vertical="top"/>
    </xf>
    <xf numFmtId="165" fontId="60" fillId="0" borderId="24" xfId="0" applyNumberFormat="1" applyFont="1" applyFill="1" applyBorder="1" applyAlignment="1">
      <alignment horizontal="center" vertical="top"/>
    </xf>
    <xf numFmtId="164" fontId="61" fillId="0" borderId="24" xfId="0" applyNumberFormat="1" applyFont="1" applyFill="1" applyBorder="1" applyAlignment="1">
      <alignment horizontal="center" vertical="top"/>
    </xf>
    <xf numFmtId="1" fontId="60" fillId="0" borderId="22" xfId="0" applyNumberFormat="1" applyFont="1" applyFill="1" applyBorder="1" applyAlignment="1">
      <alignment vertical="top"/>
    </xf>
    <xf numFmtId="164" fontId="61" fillId="0" borderId="22" xfId="0" applyNumberFormat="1" applyFont="1" applyFill="1" applyBorder="1" applyAlignment="1">
      <alignment horizontal="center" vertical="top"/>
    </xf>
    <xf numFmtId="164" fontId="23" fillId="0" borderId="19" xfId="0" applyNumberFormat="1" applyFont="1" applyFill="1" applyBorder="1" applyAlignment="1">
      <alignment horizontal="center" vertical="top"/>
    </xf>
    <xf numFmtId="165" fontId="5" fillId="0" borderId="24" xfId="0" applyNumberFormat="1" applyFont="1" applyFill="1" applyBorder="1" applyAlignment="1">
      <alignment vertical="top"/>
    </xf>
    <xf numFmtId="164" fontId="61" fillId="0" borderId="28" xfId="0" applyNumberFormat="1" applyFont="1" applyFill="1" applyBorder="1" applyAlignment="1">
      <alignment horizontal="center" vertical="top"/>
    </xf>
    <xf numFmtId="0" fontId="23" fillId="0" borderId="20" xfId="0" applyFont="1" applyFill="1" applyBorder="1" applyAlignment="1">
      <alignment horizontal="center" vertical="top"/>
    </xf>
    <xf numFmtId="165" fontId="5" fillId="0" borderId="28" xfId="0" applyNumberFormat="1" applyFont="1" applyFill="1" applyBorder="1" applyAlignment="1">
      <alignment vertical="top"/>
    </xf>
    <xf numFmtId="0" fontId="61" fillId="0" borderId="13" xfId="0" applyFont="1" applyFill="1" applyBorder="1" applyAlignment="1">
      <alignment horizontal="center" vertical="top" wrapText="1"/>
    </xf>
    <xf numFmtId="0" fontId="61" fillId="0" borderId="12" xfId="0" applyFont="1" applyFill="1" applyBorder="1" applyAlignment="1">
      <alignment horizontal="center" vertical="top" wrapText="1"/>
    </xf>
    <xf numFmtId="0" fontId="61" fillId="0" borderId="25" xfId="0" applyFont="1" applyFill="1" applyBorder="1" applyAlignment="1">
      <alignment horizontal="center" vertical="top" wrapText="1"/>
    </xf>
    <xf numFmtId="0" fontId="61" fillId="0" borderId="23" xfId="0" applyFont="1" applyFill="1" applyBorder="1" applyAlignment="1">
      <alignment horizontal="center" vertical="top" wrapText="1"/>
    </xf>
    <xf numFmtId="0" fontId="60" fillId="0" borderId="23" xfId="0" applyFont="1" applyFill="1" applyBorder="1" applyAlignment="1">
      <alignment horizontal="left" vertical="top" wrapText="1"/>
    </xf>
    <xf numFmtId="0" fontId="61" fillId="0" borderId="24" xfId="0" applyFont="1" applyFill="1" applyBorder="1" applyAlignment="1">
      <alignment vertical="top" wrapText="1"/>
    </xf>
    <xf numFmtId="49" fontId="61" fillId="0" borderId="21" xfId="0" applyNumberFormat="1" applyFont="1" applyFill="1" applyBorder="1" applyAlignment="1">
      <alignment horizontal="center" vertical="top" wrapText="1"/>
    </xf>
    <xf numFmtId="1" fontId="60" fillId="0" borderId="0" xfId="0" applyNumberFormat="1" applyFont="1" applyFill="1" applyBorder="1" applyAlignment="1">
      <alignment vertical="top"/>
    </xf>
    <xf numFmtId="0" fontId="60" fillId="0" borderId="0" xfId="0" applyFont="1" applyFill="1" applyBorder="1" applyAlignment="1">
      <alignment vertical="top" wrapText="1"/>
    </xf>
    <xf numFmtId="164" fontId="61" fillId="0" borderId="0" xfId="0" applyNumberFormat="1" applyFont="1" applyFill="1" applyBorder="1" applyAlignment="1">
      <alignment horizontal="center" vertical="top" wrapText="1"/>
    </xf>
    <xf numFmtId="165" fontId="60" fillId="0" borderId="45" xfId="0" applyNumberFormat="1" applyFont="1" applyFill="1" applyBorder="1" applyAlignment="1">
      <alignment vertical="top"/>
    </xf>
    <xf numFmtId="0" fontId="60" fillId="0" borderId="45" xfId="0" applyFont="1" applyFill="1" applyBorder="1" applyAlignment="1">
      <alignment vertical="top" wrapText="1"/>
    </xf>
    <xf numFmtId="0" fontId="61" fillId="0" borderId="45" xfId="0" applyFont="1" applyFill="1" applyBorder="1" applyAlignment="1">
      <alignment horizontal="center" vertical="top" wrapText="1"/>
    </xf>
    <xf numFmtId="0" fontId="23" fillId="0" borderId="24" xfId="0" applyFont="1" applyFill="1" applyBorder="1" applyAlignment="1">
      <alignment horizontal="center" vertical="top"/>
    </xf>
    <xf numFmtId="164" fontId="23" fillId="0" borderId="22" xfId="0" applyNumberFormat="1" applyFont="1" applyFill="1" applyBorder="1" applyAlignment="1">
      <alignment horizontal="center" vertical="top"/>
    </xf>
    <xf numFmtId="0" fontId="60" fillId="15" borderId="25" xfId="0" applyFont="1" applyFill="1" applyBorder="1" applyAlignment="1">
      <alignment horizontal="left" vertical="top" wrapText="1"/>
    </xf>
    <xf numFmtId="0" fontId="60" fillId="15" borderId="34" xfId="0" applyFont="1" applyFill="1" applyBorder="1" applyAlignment="1">
      <alignment vertical="top" wrapText="1"/>
    </xf>
    <xf numFmtId="0" fontId="60" fillId="15" borderId="13" xfId="0" applyFont="1" applyFill="1" applyBorder="1" applyAlignment="1">
      <alignment vertical="top" wrapText="1"/>
    </xf>
    <xf numFmtId="0" fontId="5" fillId="15" borderId="20" xfId="0" applyFont="1" applyFill="1" applyBorder="1" applyAlignment="1">
      <alignment vertical="top" wrapText="1"/>
    </xf>
    <xf numFmtId="0" fontId="60" fillId="15" borderId="36" xfId="0" applyFont="1" applyFill="1" applyBorder="1" applyAlignment="1">
      <alignment horizontal="left" vertical="top" wrapText="1"/>
    </xf>
    <xf numFmtId="0" fontId="60" fillId="15" borderId="51" xfId="0" applyFont="1" applyFill="1" applyBorder="1" applyAlignment="1">
      <alignment horizontal="left" vertical="top" wrapText="1"/>
    </xf>
    <xf numFmtId="0" fontId="60" fillId="15" borderId="31" xfId="0" applyFont="1" applyFill="1" applyBorder="1" applyAlignment="1">
      <alignment horizontal="left" vertical="top" wrapText="1"/>
    </xf>
    <xf numFmtId="165" fontId="5" fillId="15" borderId="15" xfId="0" applyNumberFormat="1" applyFont="1" applyFill="1" applyBorder="1" applyAlignment="1">
      <alignment horizontal="center" vertical="top" wrapText="1"/>
    </xf>
    <xf numFmtId="0" fontId="5" fillId="15" borderId="15" xfId="0" applyFont="1" applyFill="1" applyBorder="1" applyAlignment="1">
      <alignment vertical="top" wrapText="1"/>
    </xf>
    <xf numFmtId="0" fontId="23" fillId="15" borderId="15" xfId="0" applyFont="1" applyFill="1" applyBorder="1" applyAlignment="1">
      <alignment vertical="top"/>
    </xf>
    <xf numFmtId="165" fontId="5" fillId="15" borderId="45" xfId="0" applyNumberFormat="1" applyFont="1" applyFill="1" applyBorder="1" applyAlignment="1">
      <alignment horizontal="center" vertical="top" wrapText="1"/>
    </xf>
    <xf numFmtId="0" fontId="5" fillId="15" borderId="45" xfId="0" applyFont="1" applyFill="1" applyBorder="1" applyAlignment="1">
      <alignment vertical="top" wrapText="1"/>
    </xf>
    <xf numFmtId="0" fontId="23" fillId="15" borderId="45" xfId="0" applyFont="1" applyFill="1" applyBorder="1" applyAlignment="1">
      <alignment vertical="top"/>
    </xf>
    <xf numFmtId="0" fontId="23" fillId="0" borderId="24" xfId="0" applyFont="1" applyFill="1" applyBorder="1" applyAlignment="1">
      <alignment vertical="top"/>
    </xf>
    <xf numFmtId="0" fontId="5" fillId="0" borderId="32" xfId="0" applyFont="1" applyFill="1" applyBorder="1" applyAlignment="1">
      <alignment horizontal="left" vertical="top" wrapText="1"/>
    </xf>
    <xf numFmtId="0" fontId="5" fillId="20" borderId="34" xfId="0" applyFont="1" applyFill="1" applyBorder="1" applyAlignment="1">
      <alignment vertical="top" wrapText="1"/>
    </xf>
    <xf numFmtId="49" fontId="23" fillId="0" borderId="21" xfId="0" applyNumberFormat="1" applyFont="1" applyFill="1" applyBorder="1" applyAlignment="1">
      <alignment horizontal="center" vertical="top" wrapText="1"/>
    </xf>
    <xf numFmtId="164" fontId="23" fillId="0" borderId="29" xfId="0" applyNumberFormat="1" applyFont="1" applyFill="1" applyBorder="1" applyAlignment="1">
      <alignment horizontal="center" vertical="top" wrapText="1"/>
    </xf>
    <xf numFmtId="165" fontId="5" fillId="0" borderId="45" xfId="0" applyNumberFormat="1" applyFont="1" applyFill="1" applyBorder="1" applyAlignment="1">
      <alignment vertical="top"/>
    </xf>
    <xf numFmtId="0" fontId="23" fillId="0" borderId="45" xfId="0" applyFont="1" applyFill="1" applyBorder="1" applyAlignment="1">
      <alignment horizontal="center" vertical="top" wrapText="1"/>
    </xf>
    <xf numFmtId="164" fontId="23" fillId="0" borderId="66" xfId="0" applyNumberFormat="1" applyFont="1" applyFill="1" applyBorder="1" applyAlignment="1">
      <alignment horizontal="center" vertical="top"/>
    </xf>
    <xf numFmtId="0" fontId="23" fillId="0" borderId="29" xfId="0" applyFont="1" applyFill="1" applyBorder="1" applyAlignment="1">
      <alignment vertical="top"/>
    </xf>
    <xf numFmtId="165" fontId="5" fillId="0" borderId="28" xfId="0" applyNumberFormat="1" applyFont="1" applyFill="1" applyBorder="1" applyAlignment="1">
      <alignment horizontal="right" vertical="top" wrapText="1"/>
    </xf>
    <xf numFmtId="0" fontId="23" fillId="0" borderId="0" xfId="0" applyFont="1" applyFill="1" applyBorder="1" applyAlignment="1">
      <alignment vertical="top"/>
    </xf>
    <xf numFmtId="0" fontId="23" fillId="0" borderId="22" xfId="0" applyFont="1" applyFill="1" applyBorder="1" applyAlignment="1">
      <alignment vertical="top"/>
    </xf>
    <xf numFmtId="0" fontId="5" fillId="0" borderId="32" xfId="0" applyFont="1" applyFill="1" applyBorder="1" applyAlignment="1">
      <alignment vertical="top" wrapText="1"/>
    </xf>
    <xf numFmtId="1" fontId="5" fillId="0" borderId="24" xfId="0" applyNumberFormat="1" applyFont="1" applyFill="1" applyBorder="1" applyAlignment="1">
      <alignment horizontal="right" vertical="top" wrapText="1"/>
    </xf>
    <xf numFmtId="0" fontId="23" fillId="0" borderId="17" xfId="0" applyFont="1" applyFill="1" applyBorder="1" applyAlignment="1">
      <alignment horizontal="center" vertical="top" wrapText="1"/>
    </xf>
    <xf numFmtId="0" fontId="23" fillId="0" borderId="16" xfId="0" applyFont="1" applyFill="1" applyBorder="1" applyAlignment="1">
      <alignment horizontal="center" vertical="top" wrapText="1"/>
    </xf>
    <xf numFmtId="0" fontId="5" fillId="0" borderId="13" xfId="0" applyFont="1" applyFill="1" applyBorder="1" applyAlignment="1">
      <alignment vertical="top" wrapText="1"/>
    </xf>
    <xf numFmtId="164" fontId="23" fillId="0" borderId="28" xfId="0" applyNumberFormat="1" applyFont="1" applyFill="1" applyBorder="1" applyAlignment="1">
      <alignment horizontal="center" vertical="top" wrapText="1"/>
    </xf>
    <xf numFmtId="0" fontId="5" fillId="0" borderId="24" xfId="0" applyFont="1" applyFill="1" applyBorder="1" applyAlignment="1">
      <alignment vertical="top"/>
    </xf>
    <xf numFmtId="0" fontId="5" fillId="0" borderId="39" xfId="0" applyFont="1" applyFill="1" applyBorder="1" applyAlignment="1">
      <alignment vertical="top" wrapText="1"/>
    </xf>
    <xf numFmtId="0" fontId="5" fillId="0" borderId="25" xfId="0" applyFont="1" applyFill="1" applyBorder="1" applyAlignment="1">
      <alignment horizontal="center" vertical="top" wrapText="1"/>
    </xf>
    <xf numFmtId="0" fontId="5" fillId="0" borderId="23" xfId="0" applyFont="1" applyFill="1" applyBorder="1" applyAlignment="1">
      <alignment horizontal="center" vertical="top" wrapText="1"/>
    </xf>
    <xf numFmtId="0" fontId="5" fillId="0" borderId="29" xfId="0" applyFont="1" applyFill="1" applyBorder="1" applyAlignment="1">
      <alignment vertical="top"/>
    </xf>
    <xf numFmtId="0" fontId="5" fillId="0" borderId="40" xfId="0" applyFont="1" applyFill="1" applyBorder="1" applyAlignment="1">
      <alignment vertical="top" wrapText="1"/>
    </xf>
    <xf numFmtId="0" fontId="5" fillId="0" borderId="13" xfId="0" applyFont="1" applyFill="1" applyBorder="1" applyAlignment="1">
      <alignment horizontal="center" vertical="top" wrapText="1"/>
    </xf>
    <xf numFmtId="0" fontId="5" fillId="0" borderId="12" xfId="0" applyFont="1" applyFill="1" applyBorder="1" applyAlignment="1">
      <alignment horizontal="center" vertical="top" wrapText="1"/>
    </xf>
    <xf numFmtId="0" fontId="5" fillId="0" borderId="28" xfId="0" applyFont="1" applyFill="1" applyBorder="1" applyAlignment="1">
      <alignment vertical="top"/>
    </xf>
    <xf numFmtId="0" fontId="5" fillId="0" borderId="38" xfId="0" applyFont="1" applyFill="1" applyBorder="1" applyAlignment="1">
      <alignment vertical="top" wrapText="1"/>
    </xf>
    <xf numFmtId="0" fontId="5" fillId="0" borderId="26" xfId="0" applyFont="1" applyFill="1" applyBorder="1" applyAlignment="1">
      <alignment horizontal="center" vertical="top" wrapText="1"/>
    </xf>
    <xf numFmtId="0" fontId="5" fillId="0" borderId="27" xfId="0" applyFont="1" applyFill="1" applyBorder="1" applyAlignment="1">
      <alignment horizontal="center" vertical="top" wrapText="1"/>
    </xf>
    <xf numFmtId="0" fontId="5" fillId="0" borderId="25" xfId="0" applyFont="1" applyFill="1" applyBorder="1" applyAlignment="1">
      <alignment horizontal="center" vertical="top"/>
    </xf>
    <xf numFmtId="0" fontId="5" fillId="0" borderId="23" xfId="0" applyFont="1" applyFill="1" applyBorder="1" applyAlignment="1">
      <alignment horizontal="center" vertical="top"/>
    </xf>
    <xf numFmtId="165" fontId="5" fillId="0" borderId="66" xfId="0" applyNumberFormat="1" applyFont="1" applyFill="1" applyBorder="1" applyAlignment="1">
      <alignment horizontal="right" vertical="top" wrapText="1"/>
    </xf>
    <xf numFmtId="0" fontId="5" fillId="0" borderId="66" xfId="0" applyFont="1" applyFill="1" applyBorder="1" applyAlignment="1">
      <alignment vertical="top" wrapText="1"/>
    </xf>
    <xf numFmtId="0" fontId="23" fillId="0" borderId="52" xfId="0" applyFont="1" applyFill="1" applyBorder="1" applyAlignment="1">
      <alignment vertical="top"/>
    </xf>
    <xf numFmtId="0" fontId="5" fillId="0" borderId="26" xfId="0" applyFont="1" applyFill="1" applyBorder="1" applyAlignment="1">
      <alignment horizontal="center" vertical="top"/>
    </xf>
    <xf numFmtId="0" fontId="5" fillId="0" borderId="27" xfId="0" applyFont="1" applyFill="1" applyBorder="1" applyAlignment="1">
      <alignment horizontal="center" vertical="top"/>
    </xf>
    <xf numFmtId="0" fontId="5" fillId="0" borderId="39" xfId="0" applyFont="1" applyFill="1" applyBorder="1" applyAlignment="1">
      <alignment vertical="top"/>
    </xf>
    <xf numFmtId="1" fontId="5" fillId="0" borderId="22" xfId="0" applyNumberFormat="1" applyFont="1" applyFill="1" applyBorder="1" applyAlignment="1">
      <alignment vertical="top"/>
    </xf>
    <xf numFmtId="164" fontId="23" fillId="0" borderId="27" xfId="0" applyNumberFormat="1" applyFont="1" applyFill="1" applyBorder="1" applyAlignment="1">
      <alignment horizontal="center" vertical="top"/>
    </xf>
    <xf numFmtId="164" fontId="23" fillId="0" borderId="25" xfId="0" applyNumberFormat="1" applyFont="1" applyFill="1" applyBorder="1" applyAlignment="1">
      <alignment horizontal="center" vertical="top" wrapText="1"/>
    </xf>
    <xf numFmtId="164" fontId="23" fillId="0" borderId="13" xfId="0" applyNumberFormat="1" applyFont="1" applyFill="1" applyBorder="1" applyAlignment="1">
      <alignment horizontal="center" vertical="top" wrapText="1"/>
    </xf>
    <xf numFmtId="0" fontId="5" fillId="0" borderId="40" xfId="0" applyFont="1" applyFill="1" applyBorder="1" applyAlignment="1">
      <alignment vertical="top"/>
    </xf>
    <xf numFmtId="0" fontId="5" fillId="0" borderId="13" xfId="0" applyFont="1" applyFill="1" applyBorder="1" applyAlignment="1">
      <alignment horizontal="center" vertical="top"/>
    </xf>
    <xf numFmtId="0" fontId="5" fillId="0" borderId="12" xfId="0" applyFont="1" applyFill="1" applyBorder="1" applyAlignment="1">
      <alignment horizontal="center" vertical="top"/>
    </xf>
    <xf numFmtId="0" fontId="5" fillId="0" borderId="52" xfId="0" applyFont="1" applyFill="1" applyBorder="1" applyAlignment="1">
      <alignment vertical="top"/>
    </xf>
    <xf numFmtId="0" fontId="5" fillId="0" borderId="38" xfId="0" applyFont="1" applyFill="1" applyBorder="1" applyAlignment="1">
      <alignment vertical="top"/>
    </xf>
    <xf numFmtId="1" fontId="5" fillId="0" borderId="45" xfId="0" applyNumberFormat="1" applyFont="1" applyFill="1" applyBorder="1" applyAlignment="1">
      <alignment vertical="top"/>
    </xf>
    <xf numFmtId="1" fontId="5" fillId="0" borderId="10" xfId="0" applyNumberFormat="1" applyFont="1" applyFill="1" applyBorder="1" applyAlignment="1">
      <alignment vertical="top"/>
    </xf>
    <xf numFmtId="0" fontId="23" fillId="15" borderId="21" xfId="0" applyFont="1" applyFill="1" applyBorder="1" applyAlignment="1">
      <alignment horizontal="center" vertical="top"/>
    </xf>
    <xf numFmtId="0" fontId="5" fillId="15" borderId="10" xfId="0" applyFont="1" applyFill="1" applyBorder="1" applyAlignment="1">
      <alignment horizontal="left" vertical="top" wrapText="1"/>
    </xf>
    <xf numFmtId="1" fontId="5" fillId="15" borderId="10" xfId="0" applyNumberFormat="1" applyFont="1" applyFill="1" applyBorder="1" applyAlignment="1">
      <alignment vertical="top"/>
    </xf>
    <xf numFmtId="0" fontId="23" fillId="15" borderId="27" xfId="0" applyFont="1" applyFill="1" applyBorder="1" applyAlignment="1">
      <alignment vertical="top"/>
    </xf>
    <xf numFmtId="1" fontId="5" fillId="0" borderId="30" xfId="0" applyNumberFormat="1" applyFont="1" applyFill="1" applyBorder="1" applyAlignment="1">
      <alignment vertical="top"/>
    </xf>
    <xf numFmtId="0" fontId="23" fillId="0" borderId="33" xfId="0" applyFont="1" applyFill="1" applyBorder="1" applyAlignment="1">
      <alignment vertical="top"/>
    </xf>
    <xf numFmtId="1" fontId="5" fillId="0" borderId="41" xfId="0" applyNumberFormat="1" applyFont="1" applyFill="1" applyBorder="1" applyAlignment="1">
      <alignment vertical="top"/>
    </xf>
    <xf numFmtId="0" fontId="23" fillId="0" borderId="35" xfId="0" applyFont="1" applyFill="1" applyBorder="1" applyAlignment="1">
      <alignment vertical="top"/>
    </xf>
    <xf numFmtId="0" fontId="5" fillId="14" borderId="51" xfId="0" applyFont="1" applyFill="1" applyBorder="1" applyAlignment="1">
      <alignment horizontal="left" vertical="top" wrapText="1"/>
    </xf>
    <xf numFmtId="1" fontId="5" fillId="14" borderId="51" xfId="0" applyNumberFormat="1" applyFont="1" applyFill="1" applyBorder="1" applyAlignment="1">
      <alignment vertical="top"/>
    </xf>
    <xf numFmtId="0" fontId="5" fillId="14" borderId="51" xfId="0" applyFont="1" applyFill="1" applyBorder="1" applyAlignment="1">
      <alignment vertical="top"/>
    </xf>
    <xf numFmtId="0" fontId="23" fillId="14" borderId="74" xfId="0" applyFont="1" applyFill="1" applyBorder="1" applyAlignment="1">
      <alignment vertical="top"/>
    </xf>
    <xf numFmtId="1" fontId="5" fillId="0" borderId="60" xfId="0" applyNumberFormat="1" applyFont="1" applyFill="1" applyBorder="1" applyAlignment="1">
      <alignment vertical="top"/>
    </xf>
    <xf numFmtId="0" fontId="23" fillId="0" borderId="37" xfId="0" applyFont="1" applyFill="1" applyBorder="1" applyAlignment="1">
      <alignment vertical="top"/>
    </xf>
    <xf numFmtId="0" fontId="5" fillId="0" borderId="0" xfId="54" applyFont="1" applyFill="1" applyBorder="1" applyAlignment="1">
      <alignment vertical="top"/>
    </xf>
    <xf numFmtId="0" fontId="5" fillId="0" borderId="12" xfId="54" applyFont="1" applyFill="1" applyBorder="1" applyAlignment="1">
      <alignment vertical="top"/>
    </xf>
    <xf numFmtId="0" fontId="5" fillId="0" borderId="13" xfId="54" applyFont="1" applyFill="1" applyBorder="1" applyAlignment="1">
      <alignment vertical="top"/>
    </xf>
    <xf numFmtId="0" fontId="5" fillId="0" borderId="42" xfId="54" applyFont="1" applyFill="1" applyBorder="1" applyAlignment="1">
      <alignment vertical="top"/>
    </xf>
    <xf numFmtId="0" fontId="5" fillId="0" borderId="11" xfId="54" applyFont="1" applyFill="1" applyBorder="1" applyAlignment="1">
      <alignment vertical="top"/>
    </xf>
    <xf numFmtId="0" fontId="5" fillId="0" borderId="72" xfId="54" applyFont="1" applyFill="1" applyBorder="1" applyAlignment="1">
      <alignment vertical="top"/>
    </xf>
    <xf numFmtId="0" fontId="5" fillId="0" borderId="28" xfId="54" applyFont="1" applyFill="1" applyBorder="1" applyAlignment="1">
      <alignment vertical="top"/>
    </xf>
    <xf numFmtId="0" fontId="5" fillId="0" borderId="29" xfId="54" applyFont="1" applyFill="1" applyBorder="1" applyAlignment="1">
      <alignment vertical="top"/>
    </xf>
    <xf numFmtId="0" fontId="5" fillId="0" borderId="66" xfId="47" applyFont="1" applyFill="1" applyBorder="1" applyAlignment="1">
      <alignment horizontal="left" vertical="top" wrapText="1"/>
    </xf>
    <xf numFmtId="0" fontId="5" fillId="0" borderId="29" xfId="47" applyFont="1" applyFill="1" applyBorder="1" applyAlignment="1">
      <alignment horizontal="left" vertical="top" wrapText="1"/>
    </xf>
    <xf numFmtId="0" fontId="5" fillId="0" borderId="41" xfId="49" applyFont="1" applyFill="1" applyBorder="1" applyAlignment="1">
      <alignment vertical="top"/>
    </xf>
    <xf numFmtId="0" fontId="5" fillId="0" borderId="0" xfId="49" applyFont="1" applyFill="1" applyBorder="1" applyAlignment="1">
      <alignment vertical="top"/>
    </xf>
    <xf numFmtId="0" fontId="5" fillId="0" borderId="12" xfId="0" applyFont="1" applyFill="1" applyBorder="1" applyAlignment="1">
      <alignment horizontal="left" vertical="top" wrapText="1"/>
    </xf>
    <xf numFmtId="0" fontId="5" fillId="0" borderId="47" xfId="0" applyFont="1" applyFill="1" applyBorder="1" applyAlignment="1">
      <alignment vertical="top" wrapText="1"/>
    </xf>
    <xf numFmtId="0" fontId="5" fillId="0" borderId="48" xfId="0" applyFont="1" applyFill="1" applyBorder="1" applyAlignment="1">
      <alignment horizontal="center" vertical="top" wrapText="1"/>
    </xf>
    <xf numFmtId="165" fontId="5" fillId="0" borderId="30" xfId="0" applyNumberFormat="1" applyFont="1" applyFill="1" applyBorder="1" applyAlignment="1">
      <alignment horizontal="center" vertical="top" wrapText="1"/>
    </xf>
    <xf numFmtId="165" fontId="5" fillId="0" borderId="55" xfId="0" applyNumberFormat="1" applyFont="1" applyFill="1" applyBorder="1" applyAlignment="1">
      <alignment horizontal="center" vertical="top" wrapText="1"/>
    </xf>
    <xf numFmtId="165" fontId="5" fillId="0" borderId="34" xfId="0" applyNumberFormat="1" applyFont="1" applyFill="1" applyBorder="1" applyAlignment="1">
      <alignment horizontal="center" vertical="top" wrapText="1"/>
    </xf>
    <xf numFmtId="165" fontId="5" fillId="0" borderId="44" xfId="0" applyNumberFormat="1" applyFont="1" applyFill="1" applyBorder="1" applyAlignment="1">
      <alignment horizontal="center" vertical="top" wrapText="1"/>
    </xf>
    <xf numFmtId="165" fontId="5" fillId="0" borderId="42" xfId="0" applyNumberFormat="1" applyFont="1" applyFill="1" applyBorder="1" applyAlignment="1">
      <alignment horizontal="center" vertical="top" wrapText="1"/>
    </xf>
    <xf numFmtId="0" fontId="5" fillId="0" borderId="50" xfId="0" applyFont="1" applyFill="1" applyBorder="1" applyAlignment="1">
      <alignment horizontal="center" vertical="top" wrapText="1"/>
    </xf>
    <xf numFmtId="165" fontId="5" fillId="0" borderId="35" xfId="0" applyNumberFormat="1" applyFont="1" applyFill="1" applyBorder="1" applyAlignment="1">
      <alignment horizontal="center" vertical="top" wrapText="1"/>
    </xf>
    <xf numFmtId="165" fontId="5" fillId="0" borderId="41" xfId="0" applyNumberFormat="1" applyFont="1" applyFill="1" applyBorder="1" applyAlignment="1">
      <alignment horizontal="center" vertical="top" wrapText="1"/>
    </xf>
    <xf numFmtId="0" fontId="23" fillId="0" borderId="14" xfId="0" applyFont="1" applyFill="1" applyBorder="1" applyAlignment="1">
      <alignment horizontal="center" vertical="top" wrapText="1"/>
    </xf>
    <xf numFmtId="165" fontId="5" fillId="0" borderId="53" xfId="0" applyNumberFormat="1" applyFont="1" applyFill="1" applyBorder="1" applyAlignment="1">
      <alignment horizontal="left" vertical="top" wrapText="1"/>
    </xf>
    <xf numFmtId="165" fontId="5" fillId="0" borderId="24" xfId="0" applyNumberFormat="1" applyFont="1" applyFill="1" applyBorder="1" applyAlignment="1">
      <alignment horizontal="left" vertical="top" wrapText="1"/>
    </xf>
    <xf numFmtId="165" fontId="5" fillId="0" borderId="39" xfId="0" applyNumberFormat="1" applyFont="1" applyFill="1" applyBorder="1" applyAlignment="1">
      <alignment horizontal="right" vertical="top" wrapText="1"/>
    </xf>
    <xf numFmtId="165" fontId="5" fillId="0" borderId="66" xfId="0" applyNumberFormat="1" applyFont="1" applyFill="1" applyBorder="1" applyAlignment="1">
      <alignment horizontal="left" vertical="top" wrapText="1"/>
    </xf>
    <xf numFmtId="165" fontId="5" fillId="0" borderId="52" xfId="0" applyNumberFormat="1" applyFont="1" applyFill="1" applyBorder="1" applyAlignment="1">
      <alignment horizontal="right" vertical="top" wrapText="1"/>
    </xf>
    <xf numFmtId="165" fontId="5" fillId="0" borderId="67" xfId="0" applyNumberFormat="1" applyFont="1" applyFill="1" applyBorder="1" applyAlignment="1">
      <alignment horizontal="left" vertical="top" wrapText="1"/>
    </xf>
    <xf numFmtId="165" fontId="5" fillId="0" borderId="29" xfId="0" applyNumberFormat="1" applyFont="1" applyFill="1" applyBorder="1" applyAlignment="1">
      <alignment horizontal="left" vertical="top" wrapText="1"/>
    </xf>
    <xf numFmtId="165" fontId="5" fillId="0" borderId="54" xfId="0" applyNumberFormat="1" applyFont="1" applyFill="1" applyBorder="1" applyAlignment="1">
      <alignment horizontal="left" vertical="top" wrapText="1"/>
    </xf>
    <xf numFmtId="165" fontId="5" fillId="0" borderId="22" xfId="0" applyNumberFormat="1" applyFont="1" applyFill="1" applyBorder="1" applyAlignment="1">
      <alignment horizontal="left" vertical="top" wrapText="1"/>
    </xf>
    <xf numFmtId="1" fontId="5" fillId="0" borderId="39" xfId="0" applyNumberFormat="1" applyFont="1" applyFill="1" applyBorder="1" applyAlignment="1">
      <alignment horizontal="right" vertical="top" wrapText="1"/>
    </xf>
    <xf numFmtId="1" fontId="5" fillId="0" borderId="12" xfId="0" applyNumberFormat="1" applyFont="1" applyFill="1" applyBorder="1" applyAlignment="1">
      <alignment horizontal="right" vertical="top" wrapText="1"/>
    </xf>
    <xf numFmtId="1" fontId="5" fillId="0" borderId="38" xfId="0" applyNumberFormat="1" applyFont="1" applyFill="1" applyBorder="1" applyAlignment="1">
      <alignment horizontal="right" vertical="top" wrapText="1"/>
    </xf>
    <xf numFmtId="166" fontId="23" fillId="0" borderId="25" xfId="49" applyNumberFormat="1" applyFont="1" applyFill="1" applyBorder="1" applyAlignment="1">
      <alignment horizontal="center" vertical="top" wrapText="1"/>
    </xf>
    <xf numFmtId="166" fontId="23" fillId="0" borderId="21" xfId="49" applyNumberFormat="1" applyFont="1" applyFill="1" applyBorder="1" applyAlignment="1">
      <alignment horizontal="center" vertical="top" wrapText="1"/>
    </xf>
    <xf numFmtId="0" fontId="5" fillId="0" borderId="53" xfId="49" applyFont="1" applyFill="1" applyBorder="1" applyAlignment="1">
      <alignment horizontal="left" vertical="top" wrapText="1"/>
    </xf>
    <xf numFmtId="1" fontId="5" fillId="0" borderId="24" xfId="49" applyNumberFormat="1" applyFont="1" applyFill="1" applyBorder="1" applyAlignment="1">
      <alignment horizontal="right" vertical="top" wrapText="1"/>
    </xf>
    <xf numFmtId="0" fontId="5" fillId="0" borderId="24" xfId="49" applyFont="1" applyFill="1" applyBorder="1" applyAlignment="1">
      <alignment horizontal="left" vertical="top" wrapText="1"/>
    </xf>
    <xf numFmtId="0" fontId="23" fillId="0" borderId="39" xfId="49" applyFont="1" applyFill="1" applyBorder="1" applyAlignment="1">
      <alignment horizontal="center" vertical="top" wrapText="1"/>
    </xf>
    <xf numFmtId="0" fontId="5" fillId="0" borderId="45" xfId="49" applyFont="1" applyFill="1" applyBorder="1" applyAlignment="1">
      <alignment horizontal="left" vertical="top" wrapText="1"/>
    </xf>
    <xf numFmtId="0" fontId="5" fillId="0" borderId="23" xfId="49" applyFont="1" applyFill="1" applyBorder="1" applyAlignment="1">
      <alignment horizontal="left" vertical="top" wrapText="1"/>
    </xf>
    <xf numFmtId="0" fontId="5" fillId="0" borderId="54" xfId="49" applyFont="1" applyFill="1" applyBorder="1" applyAlignment="1">
      <alignment horizontal="left" vertical="top" wrapText="1"/>
    </xf>
    <xf numFmtId="1" fontId="5" fillId="0" borderId="22" xfId="49" applyNumberFormat="1" applyFont="1" applyFill="1" applyBorder="1" applyAlignment="1">
      <alignment horizontal="right" vertical="top" wrapText="1"/>
    </xf>
    <xf numFmtId="165" fontId="5" fillId="0" borderId="81" xfId="49" applyNumberFormat="1" applyFont="1" applyFill="1" applyBorder="1" applyAlignment="1">
      <alignment horizontal="center" vertical="top"/>
    </xf>
    <xf numFmtId="164" fontId="23" fillId="0" borderId="38" xfId="49" applyNumberFormat="1" applyFont="1" applyFill="1" applyBorder="1" applyAlignment="1">
      <alignment horizontal="center" vertical="top" wrapText="1"/>
    </xf>
    <xf numFmtId="0" fontId="5" fillId="0" borderId="81" xfId="49" applyFont="1" applyFill="1" applyBorder="1" applyAlignment="1">
      <alignment horizontal="left" vertical="top" wrapText="1"/>
    </xf>
    <xf numFmtId="0" fontId="5" fillId="0" borderId="82" xfId="49" applyFont="1" applyFill="1" applyBorder="1" applyAlignment="1">
      <alignment horizontal="left" vertical="top" wrapText="1"/>
    </xf>
    <xf numFmtId="0" fontId="5" fillId="0" borderId="25" xfId="49" applyFont="1" applyFill="1" applyBorder="1" applyAlignment="1">
      <alignment horizontal="left" vertical="top" wrapText="1"/>
    </xf>
    <xf numFmtId="0" fontId="5" fillId="0" borderId="22" xfId="49" applyFont="1" applyFill="1" applyBorder="1" applyAlignment="1">
      <alignment horizontal="left" vertical="top" wrapText="1"/>
    </xf>
    <xf numFmtId="0" fontId="23" fillId="0" borderId="38" xfId="49" applyFont="1" applyFill="1" applyBorder="1" applyAlignment="1">
      <alignment horizontal="center" vertical="top" wrapText="1"/>
    </xf>
    <xf numFmtId="0" fontId="5" fillId="0" borderId="80" xfId="49" applyFont="1" applyFill="1" applyBorder="1" applyAlignment="1">
      <alignment horizontal="left" vertical="top" wrapText="1"/>
    </xf>
    <xf numFmtId="165" fontId="5" fillId="0" borderId="24" xfId="49" applyNumberFormat="1" applyFont="1" applyFill="1" applyBorder="1" applyAlignment="1">
      <alignment horizontal="right" vertical="top" wrapText="1"/>
    </xf>
    <xf numFmtId="0" fontId="5" fillId="0" borderId="47" xfId="49" applyFont="1" applyFill="1" applyBorder="1" applyAlignment="1">
      <alignment horizontal="left" vertical="top" wrapText="1"/>
    </xf>
    <xf numFmtId="165" fontId="5" fillId="0" borderId="28" xfId="49" applyNumberFormat="1" applyFont="1" applyFill="1" applyBorder="1" applyAlignment="1">
      <alignment horizontal="right" vertical="top" wrapText="1"/>
    </xf>
    <xf numFmtId="0" fontId="5" fillId="0" borderId="28" xfId="49" applyFont="1" applyFill="1" applyBorder="1" applyAlignment="1">
      <alignment horizontal="left" vertical="top" wrapText="1"/>
    </xf>
    <xf numFmtId="0" fontId="23" fillId="0" borderId="40" xfId="49" applyFont="1" applyFill="1" applyBorder="1" applyAlignment="1">
      <alignment horizontal="center" vertical="top" wrapText="1"/>
    </xf>
    <xf numFmtId="0" fontId="5" fillId="0" borderId="13" xfId="49" applyFont="1" applyFill="1" applyBorder="1" applyAlignment="1">
      <alignment horizontal="left" vertical="top" wrapText="1"/>
    </xf>
    <xf numFmtId="0" fontId="5" fillId="0" borderId="0" xfId="49" applyFont="1" applyFill="1" applyBorder="1" applyAlignment="1">
      <alignment horizontal="left" vertical="top" wrapText="1"/>
    </xf>
    <xf numFmtId="0" fontId="5" fillId="0" borderId="12" xfId="49" applyFont="1" applyFill="1" applyBorder="1" applyAlignment="1">
      <alignment horizontal="left" vertical="top" wrapText="1"/>
    </xf>
    <xf numFmtId="165" fontId="5" fillId="0" borderId="22" xfId="49" applyNumberFormat="1" applyFont="1" applyFill="1" applyBorder="1" applyAlignment="1">
      <alignment horizontal="right" vertical="top" wrapText="1"/>
    </xf>
    <xf numFmtId="164" fontId="23" fillId="0" borderId="14" xfId="49" applyNumberFormat="1" applyFont="1" applyFill="1" applyBorder="1" applyAlignment="1">
      <alignment horizontal="center" vertical="top" wrapText="1"/>
    </xf>
    <xf numFmtId="0" fontId="5" fillId="0" borderId="14" xfId="49" applyFont="1" applyFill="1" applyBorder="1" applyAlignment="1">
      <alignment horizontal="left" vertical="top" wrapText="1"/>
    </xf>
    <xf numFmtId="0" fontId="5" fillId="0" borderId="17" xfId="49" applyFont="1" applyFill="1" applyBorder="1" applyAlignment="1">
      <alignment horizontal="left" vertical="top" wrapText="1"/>
    </xf>
    <xf numFmtId="165" fontId="5" fillId="0" borderId="15" xfId="49" applyNumberFormat="1" applyFont="1" applyFill="1" applyBorder="1" applyAlignment="1">
      <alignment horizontal="right" vertical="top" wrapText="1"/>
    </xf>
    <xf numFmtId="0" fontId="5" fillId="0" borderId="15" xfId="49" applyFont="1" applyFill="1" applyBorder="1" applyAlignment="1">
      <alignment horizontal="left" vertical="top" wrapText="1"/>
    </xf>
    <xf numFmtId="0" fontId="23" fillId="0" borderId="16" xfId="49" applyFont="1" applyFill="1" applyBorder="1" applyAlignment="1">
      <alignment horizontal="center" vertical="top" wrapText="1"/>
    </xf>
    <xf numFmtId="0" fontId="5" fillId="0" borderId="16" xfId="49" applyFont="1" applyFill="1" applyBorder="1" applyAlignment="1">
      <alignment horizontal="left" vertical="top" wrapText="1"/>
    </xf>
    <xf numFmtId="164" fontId="23" fillId="14" borderId="19" xfId="49" applyNumberFormat="1" applyFont="1" applyFill="1" applyBorder="1" applyAlignment="1">
      <alignment horizontal="center" vertical="top" wrapText="1"/>
    </xf>
    <xf numFmtId="0" fontId="5" fillId="14" borderId="53" xfId="49" applyFont="1" applyFill="1" applyBorder="1" applyAlignment="1">
      <alignment horizontal="left" vertical="top" wrapText="1"/>
    </xf>
    <xf numFmtId="165" fontId="5" fillId="14" borderId="30" xfId="49" applyNumberFormat="1" applyFont="1" applyFill="1" applyBorder="1" applyAlignment="1">
      <alignment horizontal="right" vertical="top" wrapText="1"/>
    </xf>
    <xf numFmtId="0" fontId="5" fillId="14" borderId="30" xfId="49" applyFont="1" applyFill="1" applyBorder="1" applyAlignment="1">
      <alignment horizontal="left" vertical="top" wrapText="1"/>
    </xf>
    <xf numFmtId="0" fontId="23" fillId="14" borderId="33" xfId="49" applyFont="1" applyFill="1" applyBorder="1" applyAlignment="1">
      <alignment horizontal="center" vertical="top" wrapText="1"/>
    </xf>
    <xf numFmtId="164" fontId="23" fillId="14" borderId="21" xfId="49" applyNumberFormat="1" applyFont="1" applyFill="1" applyBorder="1" applyAlignment="1">
      <alignment horizontal="center" vertical="top" wrapText="1"/>
    </xf>
    <xf numFmtId="0" fontId="5" fillId="14" borderId="54" xfId="49" applyFont="1" applyFill="1" applyBorder="1" applyAlignment="1">
      <alignment horizontal="left" vertical="top" wrapText="1"/>
    </xf>
    <xf numFmtId="165" fontId="5" fillId="14" borderId="81" xfId="49" applyNumberFormat="1" applyFont="1" applyFill="1" applyBorder="1" applyAlignment="1">
      <alignment horizontal="right" vertical="top" wrapText="1"/>
    </xf>
    <xf numFmtId="165" fontId="5" fillId="14" borderId="81" xfId="49" applyNumberFormat="1" applyFont="1" applyFill="1" applyBorder="1" applyAlignment="1">
      <alignment horizontal="center" vertical="top"/>
    </xf>
    <xf numFmtId="164" fontId="23" fillId="14" borderId="82" xfId="49" applyNumberFormat="1" applyFont="1" applyFill="1" applyBorder="1" applyAlignment="1">
      <alignment horizontal="center" vertical="top" wrapText="1"/>
    </xf>
    <xf numFmtId="0" fontId="5" fillId="14" borderId="32" xfId="49" applyFont="1" applyFill="1" applyBorder="1" applyAlignment="1">
      <alignment vertical="top" wrapText="1"/>
    </xf>
    <xf numFmtId="164" fontId="23" fillId="14" borderId="20" xfId="49" applyNumberFormat="1" applyFont="1" applyFill="1" applyBorder="1" applyAlignment="1">
      <alignment horizontal="center" vertical="top" wrapText="1"/>
    </xf>
    <xf numFmtId="0" fontId="5" fillId="14" borderId="34" xfId="49" applyFont="1" applyFill="1" applyBorder="1" applyAlignment="1">
      <alignment horizontal="left" vertical="top" wrapText="1"/>
    </xf>
    <xf numFmtId="165" fontId="5" fillId="14" borderId="41" xfId="49" applyNumberFormat="1" applyFont="1" applyFill="1" applyBorder="1" applyAlignment="1">
      <alignment horizontal="right" vertical="top" wrapText="1"/>
    </xf>
    <xf numFmtId="0" fontId="5" fillId="14" borderId="41" xfId="49" applyFont="1" applyFill="1" applyBorder="1" applyAlignment="1">
      <alignment horizontal="left" vertical="top" wrapText="1"/>
    </xf>
    <xf numFmtId="0" fontId="23" fillId="14" borderId="35" xfId="49" applyFont="1" applyFill="1" applyBorder="1" applyAlignment="1">
      <alignment horizontal="center" vertical="top" wrapText="1"/>
    </xf>
    <xf numFmtId="165" fontId="5" fillId="14" borderId="51" xfId="49" applyNumberFormat="1" applyFont="1" applyFill="1" applyBorder="1" applyAlignment="1">
      <alignment horizontal="right" vertical="top" wrapText="1"/>
    </xf>
    <xf numFmtId="0" fontId="5" fillId="14" borderId="51" xfId="49" applyFont="1" applyFill="1" applyBorder="1" applyAlignment="1">
      <alignment horizontal="left" vertical="top" wrapText="1"/>
    </xf>
    <xf numFmtId="0" fontId="23" fillId="14" borderId="74" xfId="49" applyFont="1" applyFill="1" applyBorder="1" applyAlignment="1">
      <alignment horizontal="center" vertical="top" wrapText="1"/>
    </xf>
    <xf numFmtId="0" fontId="5" fillId="14" borderId="31" xfId="49" applyFont="1" applyFill="1" applyBorder="1" applyAlignment="1">
      <alignment horizontal="left" vertical="top" wrapText="1"/>
    </xf>
    <xf numFmtId="165" fontId="5" fillId="14" borderId="60" xfId="49" applyNumberFormat="1" applyFont="1" applyFill="1" applyBorder="1" applyAlignment="1">
      <alignment horizontal="right" vertical="top" wrapText="1"/>
    </xf>
    <xf numFmtId="0" fontId="5" fillId="14" borderId="60" xfId="49" applyFont="1" applyFill="1" applyBorder="1" applyAlignment="1">
      <alignment horizontal="left" vertical="top" wrapText="1"/>
    </xf>
    <xf numFmtId="0" fontId="23" fillId="14" borderId="37" xfId="49" applyFont="1" applyFill="1" applyBorder="1" applyAlignment="1">
      <alignment horizontal="center" vertical="top" wrapText="1"/>
    </xf>
    <xf numFmtId="0" fontId="5" fillId="14" borderId="19" xfId="49" applyFont="1" applyFill="1" applyBorder="1" applyAlignment="1">
      <alignment horizontal="left" vertical="top" wrapText="1"/>
    </xf>
    <xf numFmtId="0" fontId="5" fillId="14" borderId="0" xfId="49" applyFont="1" applyFill="1" applyBorder="1" applyAlignment="1">
      <alignment horizontal="left" vertical="top" wrapText="1"/>
    </xf>
    <xf numFmtId="165" fontId="5" fillId="14" borderId="0" xfId="49" applyNumberFormat="1" applyFont="1" applyFill="1" applyBorder="1" applyAlignment="1">
      <alignment horizontal="right" vertical="top" wrapText="1"/>
    </xf>
    <xf numFmtId="0" fontId="23" fillId="14" borderId="0" xfId="49" applyFont="1" applyFill="1" applyBorder="1" applyAlignment="1">
      <alignment horizontal="center" vertical="top" wrapText="1"/>
    </xf>
    <xf numFmtId="0" fontId="23" fillId="14" borderId="17" xfId="49" applyFont="1" applyFill="1" applyBorder="1" applyAlignment="1">
      <alignment horizontal="center" vertical="top" wrapText="1"/>
    </xf>
    <xf numFmtId="0" fontId="5" fillId="14" borderId="14" xfId="49" applyFont="1" applyFill="1" applyBorder="1" applyAlignment="1">
      <alignment horizontal="left" vertical="top" wrapText="1"/>
    </xf>
    <xf numFmtId="0" fontId="5" fillId="14" borderId="15" xfId="49" applyFont="1" applyFill="1" applyBorder="1" applyAlignment="1">
      <alignment horizontal="left" vertical="top" wrapText="1"/>
    </xf>
    <xf numFmtId="0" fontId="5" fillId="14" borderId="16" xfId="49" applyFont="1" applyFill="1" applyBorder="1" applyAlignment="1">
      <alignment horizontal="left" vertical="top" wrapText="1"/>
    </xf>
    <xf numFmtId="0" fontId="5" fillId="0" borderId="32" xfId="49" applyFont="1" applyFill="1" applyBorder="1" applyAlignment="1">
      <alignment horizontal="left" vertical="top" wrapText="1"/>
    </xf>
    <xf numFmtId="0" fontId="5" fillId="0" borderId="30" xfId="49" applyFont="1" applyFill="1" applyBorder="1" applyAlignment="1">
      <alignment horizontal="left" vertical="top" wrapText="1"/>
    </xf>
    <xf numFmtId="0" fontId="5" fillId="0" borderId="33" xfId="49" applyFont="1" applyFill="1" applyBorder="1" applyAlignment="1">
      <alignment horizontal="left" vertical="top" wrapText="1"/>
    </xf>
    <xf numFmtId="0" fontId="5" fillId="0" borderId="34" xfId="49" applyFont="1" applyFill="1" applyBorder="1" applyAlignment="1">
      <alignment horizontal="left" vertical="top" wrapText="1"/>
    </xf>
    <xf numFmtId="0" fontId="5" fillId="0" borderId="41" xfId="49" applyFont="1" applyFill="1" applyBorder="1" applyAlignment="1">
      <alignment horizontal="left" vertical="top" wrapText="1"/>
    </xf>
    <xf numFmtId="0" fontId="5" fillId="0" borderId="35" xfId="49" applyFont="1" applyFill="1" applyBorder="1" applyAlignment="1">
      <alignment horizontal="left" vertical="top" wrapText="1"/>
    </xf>
    <xf numFmtId="0" fontId="59" fillId="0" borderId="13" xfId="49" applyFont="1" applyFill="1" applyBorder="1" applyAlignment="1">
      <alignment vertical="top" wrapText="1"/>
    </xf>
    <xf numFmtId="0" fontId="59" fillId="0" borderId="0" xfId="49" applyFont="1" applyFill="1" applyBorder="1" applyAlignment="1">
      <alignment vertical="top" wrapText="1"/>
    </xf>
    <xf numFmtId="0" fontId="59" fillId="0" borderId="12" xfId="49" applyFont="1" applyFill="1" applyBorder="1" applyAlignment="1">
      <alignment vertical="top" wrapText="1"/>
    </xf>
    <xf numFmtId="0" fontId="59" fillId="0" borderId="13" xfId="49" applyFont="1" applyFill="1" applyBorder="1" applyAlignment="1">
      <alignment horizontal="center" vertical="top" wrapText="1"/>
    </xf>
    <xf numFmtId="0" fontId="59" fillId="0" borderId="0" xfId="49" applyFont="1" applyFill="1" applyBorder="1" applyAlignment="1">
      <alignment horizontal="center" vertical="top" wrapText="1"/>
    </xf>
    <xf numFmtId="0" fontId="59" fillId="0" borderId="12" xfId="49" applyFont="1" applyFill="1" applyBorder="1" applyAlignment="1">
      <alignment horizontal="center" vertical="top" wrapText="1"/>
    </xf>
    <xf numFmtId="164" fontId="23" fillId="14" borderId="38" xfId="49" applyNumberFormat="1" applyFont="1" applyFill="1" applyBorder="1" applyAlignment="1">
      <alignment horizontal="center" vertical="top" wrapText="1"/>
    </xf>
    <xf numFmtId="0" fontId="23" fillId="0" borderId="15" xfId="49" applyFont="1" applyFill="1" applyBorder="1" applyAlignment="1">
      <alignment horizontal="center" vertical="top" wrapText="1"/>
    </xf>
    <xf numFmtId="0" fontId="5" fillId="14" borderId="19" xfId="49" applyFont="1" applyFill="1" applyBorder="1" applyAlignment="1">
      <alignment vertical="top" wrapText="1"/>
    </xf>
    <xf numFmtId="0" fontId="5" fillId="14" borderId="13" xfId="49" applyFont="1" applyFill="1" applyBorder="1" applyAlignment="1">
      <alignment horizontal="left" vertical="top" wrapText="1"/>
    </xf>
    <xf numFmtId="1" fontId="5" fillId="14" borderId="0" xfId="49" applyNumberFormat="1" applyFont="1" applyFill="1" applyBorder="1" applyAlignment="1">
      <alignment horizontal="right" vertical="top" wrapText="1"/>
    </xf>
    <xf numFmtId="0" fontId="5" fillId="14" borderId="25" xfId="49" applyFont="1" applyFill="1" applyBorder="1" applyAlignment="1">
      <alignment horizontal="left" vertical="top" wrapText="1"/>
    </xf>
    <xf numFmtId="165" fontId="5" fillId="14" borderId="45" xfId="49" applyNumberFormat="1" applyFont="1" applyFill="1" applyBorder="1" applyAlignment="1">
      <alignment horizontal="right" vertical="top" wrapText="1"/>
    </xf>
    <xf numFmtId="0" fontId="5" fillId="14" borderId="45" xfId="49" applyFont="1" applyFill="1" applyBorder="1" applyAlignment="1">
      <alignment horizontal="left" vertical="top" wrapText="1"/>
    </xf>
    <xf numFmtId="0" fontId="23" fillId="14" borderId="23" xfId="49" applyFont="1" applyFill="1" applyBorder="1" applyAlignment="1">
      <alignment horizontal="center" vertical="top" wrapText="1"/>
    </xf>
    <xf numFmtId="0" fontId="5" fillId="14" borderId="17" xfId="49" applyFont="1" applyFill="1" applyBorder="1" applyAlignment="1">
      <alignment horizontal="left" vertical="top" wrapText="1"/>
    </xf>
    <xf numFmtId="0" fontId="5" fillId="15" borderId="53" xfId="49" applyFont="1" applyFill="1" applyBorder="1" applyAlignment="1">
      <alignment horizontal="left" vertical="top" wrapText="1"/>
    </xf>
    <xf numFmtId="1" fontId="5" fillId="15" borderId="24" xfId="49" applyNumberFormat="1" applyFont="1" applyFill="1" applyBorder="1" applyAlignment="1">
      <alignment horizontal="right" vertical="top" wrapText="1"/>
    </xf>
    <xf numFmtId="0" fontId="5" fillId="15" borderId="24" xfId="49" applyFont="1" applyFill="1" applyBorder="1" applyAlignment="1">
      <alignment horizontal="left" vertical="top" wrapText="1"/>
    </xf>
    <xf numFmtId="0" fontId="23" fillId="15" borderId="39" xfId="49" applyFont="1" applyFill="1" applyBorder="1" applyAlignment="1">
      <alignment horizontal="center" vertical="top" wrapText="1"/>
    </xf>
    <xf numFmtId="0" fontId="5" fillId="15" borderId="54" xfId="49" applyFont="1" applyFill="1" applyBorder="1" applyAlignment="1">
      <alignment horizontal="left" vertical="top" wrapText="1"/>
    </xf>
    <xf numFmtId="1" fontId="5" fillId="15" borderId="22" xfId="49" applyNumberFormat="1" applyFont="1" applyFill="1" applyBorder="1" applyAlignment="1">
      <alignment horizontal="right" vertical="top" wrapText="1"/>
    </xf>
    <xf numFmtId="0" fontId="5" fillId="15" borderId="22" xfId="49" applyFont="1" applyFill="1" applyBorder="1" applyAlignment="1">
      <alignment horizontal="left" vertical="top" wrapText="1"/>
    </xf>
    <xf numFmtId="164" fontId="23" fillId="15" borderId="38" xfId="49" applyNumberFormat="1" applyFont="1" applyFill="1" applyBorder="1" applyAlignment="1">
      <alignment horizontal="center" vertical="top" wrapText="1"/>
    </xf>
    <xf numFmtId="164" fontId="23" fillId="0" borderId="39" xfId="49" applyNumberFormat="1" applyFont="1" applyFill="1" applyBorder="1" applyAlignment="1">
      <alignment horizontal="center" vertical="top" wrapText="1"/>
    </xf>
    <xf numFmtId="0" fontId="5" fillId="15" borderId="13" xfId="49" applyFont="1" applyFill="1" applyBorder="1" applyAlignment="1">
      <alignment horizontal="left" vertical="top" wrapText="1"/>
    </xf>
    <xf numFmtId="1" fontId="5" fillId="15" borderId="0" xfId="49" applyNumberFormat="1" applyFont="1" applyFill="1" applyBorder="1" applyAlignment="1">
      <alignment horizontal="right" vertical="top" wrapText="1"/>
    </xf>
    <xf numFmtId="0" fontId="5" fillId="15" borderId="0" xfId="49" applyFont="1" applyFill="1" applyBorder="1" applyAlignment="1">
      <alignment horizontal="left" vertical="top" wrapText="1"/>
    </xf>
    <xf numFmtId="0" fontId="23" fillId="15" borderId="12" xfId="49" applyFont="1" applyFill="1" applyBorder="1" applyAlignment="1">
      <alignment horizontal="center" vertical="top" wrapText="1"/>
    </xf>
    <xf numFmtId="0" fontId="23" fillId="0" borderId="14" xfId="49" applyNumberFormat="1" applyFont="1" applyFill="1" applyBorder="1" applyAlignment="1">
      <alignment horizontal="center" vertical="top" wrapText="1"/>
    </xf>
    <xf numFmtId="0" fontId="23" fillId="0" borderId="24" xfId="49" applyFont="1" applyFill="1" applyBorder="1" applyAlignment="1">
      <alignment horizontal="center" vertical="top" wrapText="1"/>
    </xf>
    <xf numFmtId="164" fontId="23" fillId="0" borderId="22" xfId="49" applyNumberFormat="1" applyFont="1" applyFill="1" applyBorder="1" applyAlignment="1">
      <alignment horizontal="center" vertical="top" wrapText="1"/>
    </xf>
    <xf numFmtId="0" fontId="60" fillId="0" borderId="53" xfId="49" applyFont="1" applyFill="1" applyBorder="1" applyAlignment="1">
      <alignment horizontal="left" vertical="top" wrapText="1"/>
    </xf>
    <xf numFmtId="1" fontId="60" fillId="0" borderId="24" xfId="49" applyNumberFormat="1" applyFont="1" applyFill="1" applyBorder="1" applyAlignment="1">
      <alignment horizontal="right" vertical="top" wrapText="1"/>
    </xf>
    <xf numFmtId="0" fontId="60" fillId="0" borderId="24" xfId="49" applyFont="1" applyFill="1" applyBorder="1" applyAlignment="1">
      <alignment horizontal="left" vertical="top" wrapText="1"/>
    </xf>
    <xf numFmtId="0" fontId="61" fillId="0" borderId="24" xfId="49" applyFont="1" applyFill="1" applyBorder="1" applyAlignment="1">
      <alignment horizontal="center" vertical="top" wrapText="1"/>
    </xf>
    <xf numFmtId="0" fontId="60" fillId="0" borderId="25" xfId="49" applyFont="1" applyFill="1" applyBorder="1" applyAlignment="1">
      <alignment horizontal="left" vertical="top" wrapText="1"/>
    </xf>
    <xf numFmtId="0" fontId="60" fillId="0" borderId="45" xfId="49" applyFont="1" applyFill="1" applyBorder="1" applyAlignment="1">
      <alignment horizontal="left" vertical="top" wrapText="1"/>
    </xf>
    <xf numFmtId="0" fontId="60" fillId="0" borderId="23" xfId="49" applyFont="1" applyFill="1" applyBorder="1" applyAlignment="1">
      <alignment horizontal="left" vertical="top" wrapText="1"/>
    </xf>
    <xf numFmtId="0" fontId="60" fillId="0" borderId="54" xfId="49" applyFont="1" applyFill="1" applyBorder="1" applyAlignment="1">
      <alignment horizontal="left" vertical="top" wrapText="1"/>
    </xf>
    <xf numFmtId="1" fontId="60" fillId="0" borderId="22" xfId="49" applyNumberFormat="1" applyFont="1" applyFill="1" applyBorder="1" applyAlignment="1">
      <alignment horizontal="right" vertical="top" wrapText="1"/>
    </xf>
    <xf numFmtId="0" fontId="60" fillId="0" borderId="22" xfId="49" applyFont="1" applyFill="1" applyBorder="1" applyAlignment="1">
      <alignment horizontal="left" vertical="top" wrapText="1"/>
    </xf>
    <xf numFmtId="0" fontId="61" fillId="0" borderId="22" xfId="49" applyFont="1" applyFill="1" applyBorder="1" applyAlignment="1">
      <alignment horizontal="center" vertical="top" wrapText="1"/>
    </xf>
    <xf numFmtId="0" fontId="60" fillId="0" borderId="80" xfId="49" applyFont="1" applyFill="1" applyBorder="1" applyAlignment="1">
      <alignment horizontal="left" vertical="top" wrapText="1"/>
    </xf>
    <xf numFmtId="0" fontId="60" fillId="0" borderId="81" xfId="49" applyFont="1" applyFill="1" applyBorder="1" applyAlignment="1">
      <alignment horizontal="left" vertical="top" wrapText="1"/>
    </xf>
    <xf numFmtId="0" fontId="60" fillId="0" borderId="82" xfId="49" applyFont="1" applyFill="1" applyBorder="1" applyAlignment="1">
      <alignment horizontal="left" vertical="top" wrapText="1"/>
    </xf>
    <xf numFmtId="164" fontId="23" fillId="0" borderId="19" xfId="49" applyNumberFormat="1" applyFont="1" applyFill="1" applyBorder="1" applyAlignment="1">
      <alignment horizontal="center" vertical="top" wrapText="1"/>
    </xf>
    <xf numFmtId="0" fontId="5" fillId="0" borderId="66" xfId="49" applyFont="1" applyFill="1" applyBorder="1" applyAlignment="1">
      <alignment horizontal="left" vertical="top" wrapText="1"/>
    </xf>
    <xf numFmtId="0" fontId="23" fillId="0" borderId="52" xfId="49" applyFont="1" applyFill="1" applyBorder="1" applyAlignment="1">
      <alignment horizontal="center" vertical="top" wrapText="1"/>
    </xf>
    <xf numFmtId="0" fontId="5" fillId="0" borderId="67" xfId="49" applyFont="1" applyFill="1" applyBorder="1" applyAlignment="1">
      <alignment horizontal="left" vertical="top" wrapText="1"/>
    </xf>
    <xf numFmtId="165" fontId="5" fillId="0" borderId="0" xfId="49" applyNumberFormat="1" applyFont="1" applyFill="1" applyBorder="1" applyAlignment="1">
      <alignment horizontal="right" vertical="top" wrapText="1"/>
    </xf>
    <xf numFmtId="165" fontId="5" fillId="0" borderId="66" xfId="49" applyNumberFormat="1" applyFont="1" applyFill="1" applyBorder="1" applyAlignment="1">
      <alignment horizontal="right" vertical="top" wrapText="1"/>
    </xf>
    <xf numFmtId="0" fontId="5" fillId="0" borderId="40" xfId="49" applyFont="1" applyFill="1" applyBorder="1" applyAlignment="1">
      <alignment horizontal="center" vertical="top" wrapText="1"/>
    </xf>
    <xf numFmtId="0" fontId="5" fillId="15" borderId="80" xfId="49" applyFont="1" applyFill="1" applyBorder="1" applyAlignment="1">
      <alignment horizontal="left" vertical="top" wrapText="1"/>
    </xf>
    <xf numFmtId="1" fontId="5" fillId="15" borderId="81" xfId="49" applyNumberFormat="1" applyFont="1" applyFill="1" applyBorder="1" applyAlignment="1">
      <alignment horizontal="right" vertical="top" wrapText="1"/>
    </xf>
    <xf numFmtId="0" fontId="5" fillId="15" borderId="81" xfId="49" applyFont="1" applyFill="1" applyBorder="1" applyAlignment="1">
      <alignment horizontal="left" vertical="top" wrapText="1"/>
    </xf>
    <xf numFmtId="0" fontId="23" fillId="15" borderId="82" xfId="49" applyFont="1" applyFill="1" applyBorder="1" applyAlignment="1">
      <alignment horizontal="center" vertical="top" wrapText="1"/>
    </xf>
    <xf numFmtId="0" fontId="23" fillId="0" borderId="20" xfId="49" applyNumberFormat="1" applyFont="1" applyFill="1" applyBorder="1" applyAlignment="1">
      <alignment horizontal="center" vertical="top" wrapText="1"/>
    </xf>
    <xf numFmtId="0" fontId="23" fillId="0" borderId="39" xfId="49" applyFont="1" applyFill="1" applyBorder="1" applyAlignment="1">
      <alignment horizontal="left" vertical="top" wrapText="1"/>
    </xf>
    <xf numFmtId="164" fontId="23" fillId="0" borderId="38" xfId="49" applyNumberFormat="1" applyFont="1" applyFill="1" applyBorder="1" applyAlignment="1">
      <alignment horizontal="left" vertical="top" wrapText="1"/>
    </xf>
    <xf numFmtId="165" fontId="60" fillId="0" borderId="24" xfId="49" applyNumberFormat="1" applyFont="1" applyFill="1" applyBorder="1" applyAlignment="1">
      <alignment horizontal="right" vertical="top" wrapText="1"/>
    </xf>
    <xf numFmtId="0" fontId="61" fillId="0" borderId="39" xfId="49" applyFont="1" applyFill="1" applyBorder="1" applyAlignment="1">
      <alignment horizontal="left" vertical="top" wrapText="1"/>
    </xf>
    <xf numFmtId="0" fontId="60" fillId="0" borderId="47" xfId="49" applyFont="1" applyFill="1" applyBorder="1" applyAlignment="1">
      <alignment horizontal="left" vertical="top" wrapText="1"/>
    </xf>
    <xf numFmtId="165" fontId="60" fillId="0" borderId="28" xfId="49" applyNumberFormat="1" applyFont="1" applyFill="1" applyBorder="1" applyAlignment="1">
      <alignment horizontal="right" vertical="top" wrapText="1"/>
    </xf>
    <xf numFmtId="0" fontId="60" fillId="0" borderId="28" xfId="49" applyFont="1" applyFill="1" applyBorder="1" applyAlignment="1">
      <alignment horizontal="left" vertical="top" wrapText="1"/>
    </xf>
    <xf numFmtId="0" fontId="61" fillId="0" borderId="40" xfId="49" applyFont="1" applyFill="1" applyBorder="1" applyAlignment="1">
      <alignment horizontal="left" vertical="top" wrapText="1"/>
    </xf>
    <xf numFmtId="0" fontId="23" fillId="0" borderId="40" xfId="49" applyFont="1" applyFill="1" applyBorder="1" applyAlignment="1">
      <alignment horizontal="left" vertical="top" wrapText="1"/>
    </xf>
    <xf numFmtId="0" fontId="23" fillId="0" borderId="38" xfId="49" applyFont="1" applyFill="1" applyBorder="1" applyAlignment="1">
      <alignment horizontal="left" vertical="top" wrapText="1"/>
    </xf>
    <xf numFmtId="0" fontId="23" fillId="0" borderId="16" xfId="49" applyFont="1" applyFill="1" applyBorder="1" applyAlignment="1">
      <alignment horizontal="left" vertical="top" wrapText="1"/>
    </xf>
    <xf numFmtId="164" fontId="23" fillId="15" borderId="14" xfId="49" applyNumberFormat="1" applyFont="1" applyFill="1" applyBorder="1" applyAlignment="1">
      <alignment horizontal="center" vertical="top" wrapText="1"/>
    </xf>
    <xf numFmtId="0" fontId="5" fillId="15" borderId="14" xfId="49" applyFont="1" applyFill="1" applyBorder="1" applyAlignment="1">
      <alignment horizontal="left" vertical="top" wrapText="1"/>
    </xf>
    <xf numFmtId="0" fontId="5" fillId="15" borderId="17" xfId="49" applyFont="1" applyFill="1" applyBorder="1" applyAlignment="1">
      <alignment horizontal="left" vertical="top" wrapText="1"/>
    </xf>
    <xf numFmtId="165" fontId="5" fillId="15" borderId="15" xfId="49" applyNumberFormat="1" applyFont="1" applyFill="1" applyBorder="1" applyAlignment="1">
      <alignment horizontal="right" vertical="top" wrapText="1"/>
    </xf>
    <xf numFmtId="0" fontId="5" fillId="15" borderId="15" xfId="49" applyFont="1" applyFill="1" applyBorder="1" applyAlignment="1">
      <alignment horizontal="left" vertical="top" wrapText="1"/>
    </xf>
    <xf numFmtId="0" fontId="23" fillId="15" borderId="16" xfId="49" applyFont="1" applyFill="1" applyBorder="1" applyAlignment="1">
      <alignment horizontal="left" vertical="top" wrapText="1"/>
    </xf>
    <xf numFmtId="164" fontId="23" fillId="14" borderId="14" xfId="49" applyNumberFormat="1" applyFont="1" applyFill="1" applyBorder="1" applyAlignment="1">
      <alignment horizontal="center" vertical="top" wrapText="1"/>
    </xf>
    <xf numFmtId="0" fontId="24" fillId="14" borderId="14" xfId="49" applyFont="1" applyFill="1" applyBorder="1" applyAlignment="1">
      <alignment horizontal="left" vertical="top" wrapText="1"/>
    </xf>
    <xf numFmtId="0" fontId="5" fillId="0" borderId="17" xfId="49" applyFont="1" applyFill="1" applyBorder="1" applyAlignment="1">
      <alignment horizontal="center" vertical="top" wrapText="1"/>
    </xf>
    <xf numFmtId="0" fontId="5" fillId="0" borderId="15" xfId="49" applyFont="1" applyFill="1" applyBorder="1" applyAlignment="1">
      <alignment horizontal="center" vertical="top" wrapText="1"/>
    </xf>
    <xf numFmtId="0" fontId="5" fillId="0" borderId="16" xfId="49" applyFont="1" applyFill="1" applyBorder="1" applyAlignment="1">
      <alignment horizontal="center" vertical="top" wrapText="1"/>
    </xf>
    <xf numFmtId="164" fontId="23" fillId="21" borderId="14" xfId="49" applyNumberFormat="1" applyFont="1" applyFill="1" applyBorder="1" applyAlignment="1">
      <alignment horizontal="center" vertical="top" wrapText="1"/>
    </xf>
    <xf numFmtId="0" fontId="5" fillId="21" borderId="14" xfId="49" applyFont="1" applyFill="1" applyBorder="1" applyAlignment="1">
      <alignment horizontal="left" vertical="top" wrapText="1"/>
    </xf>
    <xf numFmtId="0" fontId="23" fillId="15" borderId="14" xfId="49" applyNumberFormat="1" applyFont="1" applyFill="1" applyBorder="1" applyAlignment="1">
      <alignment horizontal="center" vertical="top" wrapText="1"/>
    </xf>
    <xf numFmtId="0" fontId="23" fillId="15" borderId="17" xfId="49" applyFont="1" applyFill="1" applyBorder="1" applyAlignment="1">
      <alignment horizontal="left" vertical="top" wrapText="1"/>
    </xf>
    <xf numFmtId="0" fontId="23" fillId="15" borderId="15" xfId="49" applyFont="1" applyFill="1" applyBorder="1" applyAlignment="1">
      <alignment horizontal="left" vertical="top" wrapText="1"/>
    </xf>
    <xf numFmtId="164" fontId="23" fillId="15" borderId="19" xfId="49" applyNumberFormat="1" applyFont="1" applyFill="1" applyBorder="1" applyAlignment="1">
      <alignment horizontal="center" vertical="top" wrapText="1"/>
    </xf>
    <xf numFmtId="0" fontId="5" fillId="15" borderId="19" xfId="49" applyFont="1" applyFill="1" applyBorder="1" applyAlignment="1">
      <alignment horizontal="left" vertical="top" wrapText="1"/>
    </xf>
    <xf numFmtId="165" fontId="5" fillId="15" borderId="24" xfId="49" applyNumberFormat="1" applyFont="1" applyFill="1" applyBorder="1" applyAlignment="1">
      <alignment horizontal="right" vertical="top" wrapText="1"/>
    </xf>
    <xf numFmtId="0" fontId="5" fillId="15" borderId="39" xfId="49" applyFont="1" applyFill="1" applyBorder="1" applyAlignment="1">
      <alignment horizontal="center" vertical="top" wrapText="1"/>
    </xf>
    <xf numFmtId="0" fontId="60" fillId="15" borderId="45" xfId="49" applyFont="1" applyFill="1" applyBorder="1" applyAlignment="1">
      <alignment horizontal="left" vertical="top" wrapText="1"/>
    </xf>
    <xf numFmtId="0" fontId="60" fillId="15" borderId="23" xfId="49" applyFont="1" applyFill="1" applyBorder="1" applyAlignment="1">
      <alignment horizontal="left" vertical="top" wrapText="1"/>
    </xf>
    <xf numFmtId="0" fontId="23" fillId="15" borderId="20" xfId="49" applyFont="1" applyFill="1" applyBorder="1" applyAlignment="1">
      <alignment horizontal="center" vertical="top" wrapText="1"/>
    </xf>
    <xf numFmtId="0" fontId="5" fillId="15" borderId="20" xfId="49" applyFont="1" applyFill="1" applyBorder="1" applyAlignment="1">
      <alignment horizontal="left" vertical="top" wrapText="1"/>
    </xf>
    <xf numFmtId="0" fontId="5" fillId="15" borderId="47" xfId="49" applyFont="1" applyFill="1" applyBorder="1" applyAlignment="1">
      <alignment horizontal="left" vertical="top" wrapText="1"/>
    </xf>
    <xf numFmtId="165" fontId="5" fillId="15" borderId="28" xfId="49" applyNumberFormat="1" applyFont="1" applyFill="1" applyBorder="1" applyAlignment="1">
      <alignment horizontal="right" vertical="top" wrapText="1"/>
    </xf>
    <xf numFmtId="0" fontId="5" fillId="15" borderId="28" xfId="49" applyFont="1" applyFill="1" applyBorder="1" applyAlignment="1">
      <alignment horizontal="left" vertical="top" wrapText="1"/>
    </xf>
    <xf numFmtId="0" fontId="5" fillId="15" borderId="40" xfId="49" applyFont="1" applyFill="1" applyBorder="1" applyAlignment="1">
      <alignment horizontal="center" vertical="top" wrapText="1"/>
    </xf>
    <xf numFmtId="0" fontId="60" fillId="15" borderId="0" xfId="49" applyFont="1" applyFill="1" applyBorder="1" applyAlignment="1">
      <alignment horizontal="left" vertical="top" wrapText="1"/>
    </xf>
    <xf numFmtId="0" fontId="60" fillId="15" borderId="12" xfId="49" applyFont="1" applyFill="1" applyBorder="1" applyAlignment="1">
      <alignment horizontal="left" vertical="top" wrapText="1"/>
    </xf>
    <xf numFmtId="0" fontId="23" fillId="15" borderId="21" xfId="49" applyFont="1" applyFill="1" applyBorder="1" applyAlignment="1">
      <alignment horizontal="center" vertical="top" wrapText="1"/>
    </xf>
    <xf numFmtId="0" fontId="5" fillId="15" borderId="21" xfId="49" applyFont="1" applyFill="1" applyBorder="1" applyAlignment="1">
      <alignment horizontal="left" vertical="top" wrapText="1"/>
    </xf>
    <xf numFmtId="165" fontId="5" fillId="15" borderId="22" xfId="49" applyNumberFormat="1" applyFont="1" applyFill="1" applyBorder="1" applyAlignment="1">
      <alignment horizontal="right" vertical="top" wrapText="1"/>
    </xf>
    <xf numFmtId="0" fontId="60" fillId="15" borderId="81" xfId="49" applyFont="1" applyFill="1" applyBorder="1" applyAlignment="1">
      <alignment horizontal="left" vertical="top" wrapText="1"/>
    </xf>
    <xf numFmtId="0" fontId="60" fillId="15" borderId="82" xfId="49" applyFont="1" applyFill="1" applyBorder="1" applyAlignment="1">
      <alignment horizontal="left" vertical="top" wrapText="1"/>
    </xf>
    <xf numFmtId="164" fontId="67" fillId="15" borderId="19" xfId="49" applyNumberFormat="1" applyFont="1" applyFill="1" applyBorder="1" applyAlignment="1">
      <alignment horizontal="center" vertical="top" wrapText="1"/>
    </xf>
    <xf numFmtId="0" fontId="66" fillId="15" borderId="53" xfId="49" applyFont="1" applyFill="1" applyBorder="1" applyAlignment="1">
      <alignment horizontal="left" vertical="top" wrapText="1"/>
    </xf>
    <xf numFmtId="1" fontId="66" fillId="15" borderId="24" xfId="49" applyNumberFormat="1" applyFont="1" applyFill="1" applyBorder="1" applyAlignment="1">
      <alignment horizontal="right" vertical="top" wrapText="1"/>
    </xf>
    <xf numFmtId="0" fontId="66" fillId="15" borderId="24" xfId="49" applyFont="1" applyFill="1" applyBorder="1" applyAlignment="1">
      <alignment horizontal="left" vertical="top" wrapText="1"/>
    </xf>
    <xf numFmtId="0" fontId="67" fillId="15" borderId="39" xfId="49" applyFont="1" applyFill="1" applyBorder="1" applyAlignment="1">
      <alignment horizontal="center" vertical="top" wrapText="1"/>
    </xf>
    <xf numFmtId="0" fontId="68" fillId="15" borderId="0" xfId="49" applyFont="1" applyFill="1" applyBorder="1" applyAlignment="1">
      <alignment horizontal="left" vertical="top" wrapText="1"/>
    </xf>
    <xf numFmtId="0" fontId="68" fillId="15" borderId="12" xfId="49" applyFont="1" applyFill="1" applyBorder="1" applyAlignment="1">
      <alignment horizontal="left" vertical="top" wrapText="1"/>
    </xf>
    <xf numFmtId="0" fontId="67" fillId="15" borderId="21" xfId="49" applyFont="1" applyFill="1" applyBorder="1" applyAlignment="1">
      <alignment horizontal="center" vertical="top" wrapText="1"/>
    </xf>
    <xf numFmtId="0" fontId="66" fillId="15" borderId="54" xfId="49" applyFont="1" applyFill="1" applyBorder="1" applyAlignment="1">
      <alignment horizontal="left" vertical="top" wrapText="1"/>
    </xf>
    <xf numFmtId="1" fontId="66" fillId="15" borderId="22" xfId="49" applyNumberFormat="1" applyFont="1" applyFill="1" applyBorder="1" applyAlignment="1">
      <alignment horizontal="right" vertical="top" wrapText="1"/>
    </xf>
    <xf numFmtId="0" fontId="66" fillId="15" borderId="22" xfId="49" applyFont="1" applyFill="1" applyBorder="1" applyAlignment="1">
      <alignment horizontal="left" vertical="top" wrapText="1"/>
    </xf>
    <xf numFmtId="164" fontId="67" fillId="15" borderId="38" xfId="49" applyNumberFormat="1" applyFont="1" applyFill="1" applyBorder="1" applyAlignment="1">
      <alignment horizontal="center" vertical="top" wrapText="1"/>
    </xf>
    <xf numFmtId="0" fontId="68" fillId="15" borderId="80" xfId="49" applyFont="1" applyFill="1" applyBorder="1" applyAlignment="1">
      <alignment horizontal="left" vertical="top" wrapText="1"/>
    </xf>
    <xf numFmtId="0" fontId="68" fillId="15" borderId="81" xfId="49" applyFont="1" applyFill="1" applyBorder="1" applyAlignment="1">
      <alignment horizontal="left" vertical="top" wrapText="1"/>
    </xf>
    <xf numFmtId="0" fontId="68" fillId="15" borderId="82" xfId="49" applyFont="1" applyFill="1" applyBorder="1" applyAlignment="1">
      <alignment horizontal="left" vertical="top" wrapText="1"/>
    </xf>
    <xf numFmtId="0" fontId="66" fillId="15" borderId="19" xfId="49" applyFont="1" applyFill="1" applyBorder="1" applyAlignment="1">
      <alignment horizontal="left" vertical="top" wrapText="1"/>
    </xf>
    <xf numFmtId="165" fontId="66" fillId="15" borderId="24" xfId="49" applyNumberFormat="1" applyFont="1" applyFill="1" applyBorder="1" applyAlignment="1">
      <alignment horizontal="right" vertical="top" wrapText="1"/>
    </xf>
    <xf numFmtId="164" fontId="67" fillId="15" borderId="39" xfId="49" applyNumberFormat="1" applyFont="1" applyFill="1" applyBorder="1" applyAlignment="1">
      <alignment horizontal="center" vertical="top" wrapText="1"/>
    </xf>
    <xf numFmtId="0" fontId="68" fillId="15" borderId="13" xfId="49" applyFont="1" applyFill="1" applyBorder="1" applyAlignment="1">
      <alignment horizontal="left" vertical="top" wrapText="1"/>
    </xf>
    <xf numFmtId="164" fontId="67" fillId="15" borderId="20" xfId="49" applyNumberFormat="1" applyFont="1" applyFill="1" applyBorder="1" applyAlignment="1">
      <alignment horizontal="center" vertical="top" wrapText="1"/>
    </xf>
    <xf numFmtId="0" fontId="66" fillId="15" borderId="20" xfId="49" applyFont="1" applyFill="1" applyBorder="1" applyAlignment="1">
      <alignment horizontal="left" vertical="top" wrapText="1"/>
    </xf>
    <xf numFmtId="0" fontId="66" fillId="15" borderId="67" xfId="49" applyFont="1" applyFill="1" applyBorder="1" applyAlignment="1">
      <alignment horizontal="left" vertical="top" wrapText="1"/>
    </xf>
    <xf numFmtId="165" fontId="66" fillId="15" borderId="29" xfId="49" applyNumberFormat="1" applyFont="1" applyFill="1" applyBorder="1" applyAlignment="1">
      <alignment horizontal="right" vertical="top" wrapText="1"/>
    </xf>
    <xf numFmtId="0" fontId="66" fillId="15" borderId="29" xfId="49" applyFont="1" applyFill="1" applyBorder="1" applyAlignment="1">
      <alignment horizontal="left" vertical="top" wrapText="1"/>
    </xf>
    <xf numFmtId="0" fontId="66" fillId="15" borderId="43" xfId="49" applyFont="1" applyFill="1" applyBorder="1" applyAlignment="1">
      <alignment horizontal="center" vertical="top" wrapText="1"/>
    </xf>
    <xf numFmtId="165" fontId="66" fillId="15" borderId="28" xfId="49" applyNumberFormat="1" applyFont="1" applyFill="1" applyBorder="1" applyAlignment="1">
      <alignment horizontal="right" vertical="top" wrapText="1"/>
    </xf>
    <xf numFmtId="0" fontId="66" fillId="15" borderId="28" xfId="49" applyFont="1" applyFill="1" applyBorder="1" applyAlignment="1">
      <alignment horizontal="left" vertical="top" wrapText="1"/>
    </xf>
    <xf numFmtId="0" fontId="66" fillId="15" borderId="40" xfId="49" applyFont="1" applyFill="1" applyBorder="1" applyAlignment="1">
      <alignment horizontal="center" vertical="top" wrapText="1"/>
    </xf>
    <xf numFmtId="164" fontId="67" fillId="15" borderId="21" xfId="49" applyNumberFormat="1" applyFont="1" applyFill="1" applyBorder="1" applyAlignment="1">
      <alignment horizontal="center" vertical="top" wrapText="1"/>
    </xf>
    <xf numFmtId="0" fontId="66" fillId="15" borderId="21" xfId="49" applyFont="1" applyFill="1" applyBorder="1" applyAlignment="1">
      <alignment horizontal="left" vertical="top" wrapText="1"/>
    </xf>
    <xf numFmtId="0" fontId="66" fillId="15" borderId="47" xfId="49" applyFont="1" applyFill="1" applyBorder="1" applyAlignment="1">
      <alignment horizontal="left" vertical="top" wrapText="1"/>
    </xf>
    <xf numFmtId="164" fontId="23" fillId="15" borderId="20" xfId="49" applyNumberFormat="1" applyFont="1" applyFill="1" applyBorder="1" applyAlignment="1">
      <alignment horizontal="center" vertical="top" wrapText="1"/>
    </xf>
    <xf numFmtId="165" fontId="5" fillId="15" borderId="0" xfId="49" applyNumberFormat="1" applyFont="1" applyFill="1" applyBorder="1" applyAlignment="1">
      <alignment horizontal="right" vertical="top" wrapText="1"/>
    </xf>
    <xf numFmtId="0" fontId="23" fillId="15" borderId="38" xfId="49" applyFont="1" applyFill="1" applyBorder="1" applyAlignment="1">
      <alignment horizontal="center" vertical="top" wrapText="1"/>
    </xf>
    <xf numFmtId="164" fontId="23" fillId="15" borderId="21" xfId="49" applyNumberFormat="1" applyFont="1" applyFill="1" applyBorder="1" applyAlignment="1">
      <alignment horizontal="center" vertical="top" wrapText="1"/>
    </xf>
    <xf numFmtId="164" fontId="23" fillId="15" borderId="39" xfId="49" applyNumberFormat="1" applyFont="1" applyFill="1" applyBorder="1" applyAlignment="1">
      <alignment horizontal="center" vertical="top" wrapText="1"/>
    </xf>
    <xf numFmtId="0" fontId="60" fillId="15" borderId="25" xfId="49" applyFont="1" applyFill="1" applyBorder="1" applyAlignment="1">
      <alignment horizontal="left" vertical="top" wrapText="1"/>
    </xf>
    <xf numFmtId="0" fontId="23" fillId="15" borderId="40" xfId="49" applyFont="1" applyFill="1" applyBorder="1" applyAlignment="1">
      <alignment horizontal="center" vertical="top" wrapText="1"/>
    </xf>
    <xf numFmtId="0" fontId="60" fillId="15" borderId="13" xfId="49" applyFont="1" applyFill="1" applyBorder="1" applyAlignment="1">
      <alignment horizontal="left" vertical="top" wrapText="1"/>
    </xf>
    <xf numFmtId="0" fontId="60" fillId="15" borderId="80" xfId="49" applyFont="1" applyFill="1" applyBorder="1" applyAlignment="1">
      <alignment horizontal="left" vertical="top" wrapText="1"/>
    </xf>
    <xf numFmtId="164" fontId="61" fillId="15" borderId="19" xfId="49" applyNumberFormat="1" applyFont="1" applyFill="1" applyBorder="1" applyAlignment="1">
      <alignment horizontal="center" vertical="top" wrapText="1"/>
    </xf>
    <xf numFmtId="0" fontId="60" fillId="15" borderId="19" xfId="49" applyFont="1" applyFill="1" applyBorder="1" applyAlignment="1">
      <alignment horizontal="left" vertical="top" wrapText="1"/>
    </xf>
    <xf numFmtId="0" fontId="60" fillId="15" borderId="53" xfId="49" applyFont="1" applyFill="1" applyBorder="1" applyAlignment="1">
      <alignment horizontal="left" vertical="top" wrapText="1"/>
    </xf>
    <xf numFmtId="1" fontId="60" fillId="15" borderId="24" xfId="49" applyNumberFormat="1" applyFont="1" applyFill="1" applyBorder="1" applyAlignment="1">
      <alignment horizontal="right" vertical="top" wrapText="1"/>
    </xf>
    <xf numFmtId="0" fontId="60" fillId="15" borderId="24" xfId="49" applyFont="1" applyFill="1" applyBorder="1" applyAlignment="1">
      <alignment horizontal="left" vertical="top" wrapText="1"/>
    </xf>
    <xf numFmtId="0" fontId="61" fillId="15" borderId="39" xfId="49" applyFont="1" applyFill="1" applyBorder="1" applyAlignment="1">
      <alignment horizontal="center" vertical="top" wrapText="1"/>
    </xf>
    <xf numFmtId="164" fontId="61" fillId="15" borderId="21" xfId="49" applyNumberFormat="1" applyFont="1" applyFill="1" applyBorder="1" applyAlignment="1">
      <alignment horizontal="center" vertical="top" wrapText="1"/>
    </xf>
    <xf numFmtId="0" fontId="60" fillId="15" borderId="21" xfId="49" applyFont="1" applyFill="1" applyBorder="1" applyAlignment="1">
      <alignment horizontal="left" vertical="top" wrapText="1"/>
    </xf>
    <xf numFmtId="1" fontId="60" fillId="15" borderId="81" xfId="49" applyNumberFormat="1" applyFont="1" applyFill="1" applyBorder="1" applyAlignment="1">
      <alignment horizontal="right" vertical="top" wrapText="1"/>
    </xf>
    <xf numFmtId="0" fontId="61" fillId="15" borderId="82" xfId="49" applyFont="1" applyFill="1" applyBorder="1" applyAlignment="1">
      <alignment horizontal="center" vertical="top" wrapText="1"/>
    </xf>
    <xf numFmtId="164" fontId="23" fillId="0" borderId="17" xfId="49" applyNumberFormat="1" applyFont="1" applyFill="1" applyBorder="1" applyAlignment="1">
      <alignment horizontal="center" vertical="top" wrapText="1"/>
    </xf>
    <xf numFmtId="0" fontId="5" fillId="21" borderId="17" xfId="49" applyFont="1" applyFill="1" applyBorder="1" applyAlignment="1">
      <alignment vertical="top" wrapText="1"/>
    </xf>
    <xf numFmtId="0" fontId="5" fillId="0" borderId="17" xfId="49" applyFont="1" applyFill="1" applyBorder="1" applyAlignment="1">
      <alignment vertical="top" wrapText="1"/>
    </xf>
    <xf numFmtId="1" fontId="5" fillId="15" borderId="28" xfId="49" applyNumberFormat="1" applyFont="1" applyFill="1" applyBorder="1" applyAlignment="1">
      <alignment horizontal="right" vertical="top" wrapText="1"/>
    </xf>
    <xf numFmtId="166" fontId="23" fillId="0" borderId="14" xfId="49" applyNumberFormat="1" applyFont="1" applyFill="1" applyBorder="1" applyAlignment="1">
      <alignment horizontal="center" vertical="top" wrapText="1"/>
    </xf>
    <xf numFmtId="0" fontId="5" fillId="14" borderId="45" xfId="49" applyFont="1" applyFill="1" applyBorder="1" applyAlignment="1">
      <alignment vertical="top"/>
    </xf>
    <xf numFmtId="0" fontId="5" fillId="0" borderId="25" xfId="49" applyFont="1" applyFill="1" applyBorder="1" applyAlignment="1">
      <alignment vertical="top"/>
    </xf>
    <xf numFmtId="0" fontId="5" fillId="0" borderId="45" xfId="49" applyFont="1" applyFill="1" applyBorder="1" applyAlignment="1">
      <alignment vertical="top"/>
    </xf>
    <xf numFmtId="0" fontId="5" fillId="0" borderId="23" xfId="49" applyFont="1" applyFill="1" applyBorder="1" applyAlignment="1">
      <alignment vertical="top"/>
    </xf>
    <xf numFmtId="0" fontId="5" fillId="0" borderId="13" xfId="49" applyFont="1" applyFill="1" applyBorder="1" applyAlignment="1">
      <alignment vertical="top"/>
    </xf>
    <xf numFmtId="0" fontId="5" fillId="0" borderId="12" xfId="49" applyFont="1" applyFill="1" applyBorder="1" applyAlignment="1">
      <alignment vertical="top"/>
    </xf>
    <xf numFmtId="0" fontId="5" fillId="0" borderId="80" xfId="49" applyFont="1" applyFill="1" applyBorder="1" applyAlignment="1">
      <alignment vertical="top"/>
    </xf>
    <xf numFmtId="0" fontId="5" fillId="0" borderId="81" xfId="49" applyFont="1" applyFill="1" applyBorder="1" applyAlignment="1">
      <alignment vertical="top"/>
    </xf>
    <xf numFmtId="0" fontId="5" fillId="0" borderId="82" xfId="49" applyFont="1" applyFill="1" applyBorder="1" applyAlignment="1">
      <alignment vertical="top"/>
    </xf>
    <xf numFmtId="166" fontId="23" fillId="0" borderId="17" xfId="49" applyNumberFormat="1" applyFont="1" applyFill="1" applyBorder="1" applyAlignment="1">
      <alignment horizontal="center" vertical="top" wrapText="1"/>
    </xf>
    <xf numFmtId="0" fontId="5" fillId="0" borderId="44" xfId="63" applyFont="1" applyFill="1" applyBorder="1" applyAlignment="1">
      <alignment vertical="top" wrapText="1"/>
    </xf>
    <xf numFmtId="1" fontId="5" fillId="14" borderId="24" xfId="49" applyNumberFormat="1" applyFont="1" applyFill="1" applyBorder="1" applyAlignment="1">
      <alignment vertical="top"/>
    </xf>
    <xf numFmtId="0" fontId="5" fillId="14" borderId="30" xfId="49" applyFont="1" applyFill="1" applyBorder="1" applyAlignment="1">
      <alignment vertical="top"/>
    </xf>
    <xf numFmtId="164" fontId="23" fillId="14" borderId="33" xfId="49" applyNumberFormat="1" applyFont="1" applyFill="1" applyBorder="1" applyAlignment="1">
      <alignment horizontal="left" vertical="top"/>
    </xf>
    <xf numFmtId="1" fontId="5" fillId="14" borderId="22" xfId="49" applyNumberFormat="1" applyFont="1" applyFill="1" applyBorder="1" applyAlignment="1">
      <alignment vertical="top"/>
    </xf>
    <xf numFmtId="0" fontId="5" fillId="14" borderId="81" xfId="49" applyFont="1" applyFill="1" applyBorder="1" applyAlignment="1">
      <alignment vertical="top"/>
    </xf>
    <xf numFmtId="0" fontId="23" fillId="14" borderId="81" xfId="49" applyFont="1" applyFill="1" applyBorder="1" applyAlignment="1">
      <alignment vertical="top"/>
    </xf>
    <xf numFmtId="0" fontId="5" fillId="14" borderId="23" xfId="49" applyFont="1" applyFill="1" applyBorder="1" applyAlignment="1">
      <alignment vertical="top" wrapText="1"/>
    </xf>
    <xf numFmtId="164" fontId="23" fillId="14" borderId="22" xfId="49" applyNumberFormat="1" applyFont="1" applyFill="1" applyBorder="1" applyAlignment="1">
      <alignment horizontal="left" vertical="top"/>
    </xf>
    <xf numFmtId="0" fontId="5" fillId="14" borderId="32" xfId="49" applyFont="1" applyFill="1" applyBorder="1" applyAlignment="1">
      <alignment horizontal="left" vertical="top" wrapText="1"/>
    </xf>
    <xf numFmtId="1" fontId="5" fillId="14" borderId="30" xfId="49" applyNumberFormat="1" applyFont="1" applyFill="1" applyBorder="1" applyAlignment="1">
      <alignment vertical="top"/>
    </xf>
    <xf numFmtId="1" fontId="5" fillId="14" borderId="41" xfId="49" applyNumberFormat="1" applyFont="1" applyFill="1" applyBorder="1" applyAlignment="1">
      <alignment vertical="top"/>
    </xf>
    <xf numFmtId="0" fontId="5" fillId="14" borderId="41" xfId="49" applyFont="1" applyFill="1" applyBorder="1" applyAlignment="1">
      <alignment vertical="top"/>
    </xf>
    <xf numFmtId="164" fontId="23" fillId="14" borderId="35" xfId="49" applyNumberFormat="1" applyFont="1" applyFill="1" applyBorder="1" applyAlignment="1">
      <alignment horizontal="left" vertical="top"/>
    </xf>
    <xf numFmtId="1" fontId="5" fillId="14" borderId="60" xfId="49" applyNumberFormat="1" applyFont="1" applyFill="1" applyBorder="1" applyAlignment="1">
      <alignment vertical="top"/>
    </xf>
    <xf numFmtId="0" fontId="5" fillId="14" borderId="60" xfId="49" applyFont="1" applyFill="1" applyBorder="1" applyAlignment="1">
      <alignment vertical="top"/>
    </xf>
    <xf numFmtId="164" fontId="23" fillId="14" borderId="37" xfId="49" applyNumberFormat="1" applyFont="1" applyFill="1" applyBorder="1" applyAlignment="1">
      <alignment horizontal="left" vertical="top"/>
    </xf>
    <xf numFmtId="0" fontId="60" fillId="0" borderId="0" xfId="49" applyFont="1" applyFill="1" applyBorder="1" applyAlignment="1">
      <alignment vertical="top"/>
    </xf>
    <xf numFmtId="164" fontId="61" fillId="0" borderId="12" xfId="49" applyNumberFormat="1" applyFont="1" applyFill="1" applyBorder="1" applyAlignment="1">
      <alignment horizontal="left" vertical="top"/>
    </xf>
    <xf numFmtId="0" fontId="60" fillId="0" borderId="25" xfId="49" applyFont="1" applyFill="1" applyBorder="1" applyAlignment="1">
      <alignment vertical="top"/>
    </xf>
    <xf numFmtId="0" fontId="60" fillId="0" borderId="45" xfId="49" applyFont="1" applyFill="1" applyBorder="1" applyAlignment="1">
      <alignment vertical="top"/>
    </xf>
    <xf numFmtId="0" fontId="60" fillId="0" borderId="23" xfId="49" applyFont="1" applyFill="1" applyBorder="1" applyAlignment="1">
      <alignment vertical="top"/>
    </xf>
    <xf numFmtId="164" fontId="61" fillId="0" borderId="81" xfId="49" applyNumberFormat="1" applyFont="1" applyFill="1" applyBorder="1" applyAlignment="1">
      <alignment horizontal="left" vertical="top"/>
    </xf>
    <xf numFmtId="164" fontId="61" fillId="0" borderId="82" xfId="49" applyNumberFormat="1" applyFont="1" applyFill="1" applyBorder="1" applyAlignment="1">
      <alignment horizontal="left" vertical="top"/>
    </xf>
    <xf numFmtId="1" fontId="5" fillId="0" borderId="29" xfId="49" applyNumberFormat="1" applyFont="1" applyFill="1" applyBorder="1" applyAlignment="1">
      <alignment vertical="top"/>
    </xf>
    <xf numFmtId="0" fontId="23" fillId="0" borderId="12" xfId="49" applyFont="1" applyFill="1" applyBorder="1" applyAlignment="1">
      <alignment vertical="top"/>
    </xf>
    <xf numFmtId="1" fontId="5" fillId="0" borderId="22" xfId="49" applyNumberFormat="1" applyFont="1" applyFill="1" applyBorder="1" applyAlignment="1">
      <alignment vertical="top"/>
    </xf>
    <xf numFmtId="164" fontId="23" fillId="0" borderId="82" xfId="49" applyNumberFormat="1" applyFont="1" applyFill="1" applyBorder="1" applyAlignment="1">
      <alignment horizontal="left" vertical="top"/>
    </xf>
    <xf numFmtId="0" fontId="5" fillId="15" borderId="19" xfId="49" applyFont="1" applyFill="1" applyBorder="1" applyAlignment="1">
      <alignment vertical="top" wrapText="1"/>
    </xf>
    <xf numFmtId="0" fontId="5" fillId="15" borderId="67" xfId="49" applyFont="1" applyFill="1" applyBorder="1" applyAlignment="1">
      <alignment horizontal="left" vertical="top" wrapText="1"/>
    </xf>
    <xf numFmtId="1" fontId="5" fillId="15" borderId="29" xfId="49" applyNumberFormat="1" applyFont="1" applyFill="1" applyBorder="1" applyAlignment="1">
      <alignment vertical="top"/>
    </xf>
    <xf numFmtId="0" fontId="5" fillId="15" borderId="45" xfId="49" applyFont="1" applyFill="1" applyBorder="1" applyAlignment="1">
      <alignment vertical="top"/>
    </xf>
    <xf numFmtId="0" fontId="5" fillId="15" borderId="23" xfId="49" applyFont="1" applyFill="1" applyBorder="1" applyAlignment="1">
      <alignment vertical="top"/>
    </xf>
    <xf numFmtId="0" fontId="5" fillId="15" borderId="21" xfId="49" applyFont="1" applyFill="1" applyBorder="1" applyAlignment="1">
      <alignment vertical="top" wrapText="1"/>
    </xf>
    <xf numFmtId="1" fontId="5" fillId="15" borderId="22" xfId="49" applyNumberFormat="1" applyFont="1" applyFill="1" applyBorder="1" applyAlignment="1">
      <alignment vertical="top"/>
    </xf>
    <xf numFmtId="0" fontId="5" fillId="15" borderId="81" xfId="49" applyFont="1" applyFill="1" applyBorder="1" applyAlignment="1">
      <alignment vertical="top"/>
    </xf>
    <xf numFmtId="0" fontId="23" fillId="15" borderId="82" xfId="49" applyFont="1" applyFill="1" applyBorder="1" applyAlignment="1">
      <alignment vertical="top"/>
    </xf>
    <xf numFmtId="164" fontId="23" fillId="15" borderId="14" xfId="49" applyNumberFormat="1" applyFont="1" applyFill="1" applyBorder="1" applyAlignment="1">
      <alignment vertical="top" wrapText="1"/>
    </xf>
    <xf numFmtId="0" fontId="5" fillId="15" borderId="14" xfId="49" applyFont="1" applyFill="1" applyBorder="1" applyAlignment="1">
      <alignment vertical="top" wrapText="1"/>
    </xf>
    <xf numFmtId="1" fontId="5" fillId="15" borderId="81" xfId="49" applyNumberFormat="1" applyFont="1" applyFill="1" applyBorder="1" applyAlignment="1">
      <alignment vertical="top"/>
    </xf>
    <xf numFmtId="0" fontId="23" fillId="15" borderId="12" xfId="49" applyFont="1" applyFill="1" applyBorder="1" applyAlignment="1">
      <alignment vertical="top"/>
    </xf>
    <xf numFmtId="0" fontId="5" fillId="15" borderId="32" xfId="49" applyFont="1" applyFill="1" applyBorder="1" applyAlignment="1">
      <alignment horizontal="left" vertical="top" wrapText="1"/>
    </xf>
    <xf numFmtId="1" fontId="5" fillId="15" borderId="30" xfId="49" applyNumberFormat="1" applyFont="1" applyFill="1" applyBorder="1" applyAlignment="1">
      <alignment vertical="top"/>
    </xf>
    <xf numFmtId="0" fontId="23" fillId="15" borderId="33" xfId="49" applyFont="1" applyFill="1" applyBorder="1" applyAlignment="1">
      <alignment vertical="top"/>
    </xf>
    <xf numFmtId="0" fontId="5" fillId="15" borderId="20" xfId="49" applyFont="1" applyFill="1" applyBorder="1" applyAlignment="1">
      <alignment vertical="top" wrapText="1"/>
    </xf>
    <xf numFmtId="0" fontId="5" fillId="15" borderId="34" xfId="49" applyFont="1" applyFill="1" applyBorder="1" applyAlignment="1">
      <alignment horizontal="left" vertical="top" wrapText="1"/>
    </xf>
    <xf numFmtId="1" fontId="5" fillId="15" borderId="41" xfId="49" applyNumberFormat="1" applyFont="1" applyFill="1" applyBorder="1" applyAlignment="1">
      <alignment vertical="top"/>
    </xf>
    <xf numFmtId="0" fontId="23" fillId="15" borderId="35" xfId="49" applyFont="1" applyFill="1" applyBorder="1" applyAlignment="1">
      <alignment vertical="top"/>
    </xf>
    <xf numFmtId="0" fontId="5" fillId="15" borderId="31" xfId="49" applyFont="1" applyFill="1" applyBorder="1" applyAlignment="1">
      <alignment horizontal="left" vertical="top" wrapText="1"/>
    </xf>
    <xf numFmtId="1" fontId="5" fillId="15" borderId="60" xfId="49" applyNumberFormat="1" applyFont="1" applyFill="1" applyBorder="1" applyAlignment="1">
      <alignment vertical="top"/>
    </xf>
    <xf numFmtId="0" fontId="5" fillId="15" borderId="30" xfId="49" applyFont="1" applyFill="1" applyBorder="1" applyAlignment="1">
      <alignment vertical="top"/>
    </xf>
    <xf numFmtId="0" fontId="5" fillId="15" borderId="41" xfId="49" applyFont="1" applyFill="1" applyBorder="1" applyAlignment="1">
      <alignment vertical="top"/>
    </xf>
    <xf numFmtId="0" fontId="5" fillId="15" borderId="60" xfId="49" applyFont="1" applyFill="1" applyBorder="1" applyAlignment="1">
      <alignment vertical="top"/>
    </xf>
    <xf numFmtId="0" fontId="23" fillId="15" borderId="37" xfId="49" applyFont="1" applyFill="1" applyBorder="1" applyAlignment="1">
      <alignment vertical="top"/>
    </xf>
    <xf numFmtId="164" fontId="23" fillId="15" borderId="33" xfId="49" applyNumberFormat="1" applyFont="1" applyFill="1" applyBorder="1" applyAlignment="1">
      <alignment horizontal="left" vertical="top"/>
    </xf>
    <xf numFmtId="164" fontId="23" fillId="15" borderId="35" xfId="49" applyNumberFormat="1" applyFont="1" applyFill="1" applyBorder="1" applyAlignment="1">
      <alignment horizontal="left" vertical="top"/>
    </xf>
    <xf numFmtId="0" fontId="60" fillId="15" borderId="34" xfId="49" applyFont="1" applyFill="1" applyBorder="1" applyAlignment="1">
      <alignment horizontal="left" vertical="top" wrapText="1"/>
    </xf>
    <xf numFmtId="1" fontId="60" fillId="15" borderId="41" xfId="49" applyNumberFormat="1" applyFont="1" applyFill="1" applyBorder="1" applyAlignment="1">
      <alignment vertical="top"/>
    </xf>
    <xf numFmtId="0" fontId="60" fillId="15" borderId="41" xfId="49" applyFont="1" applyFill="1" applyBorder="1" applyAlignment="1">
      <alignment vertical="top"/>
    </xf>
    <xf numFmtId="164" fontId="61" fillId="15" borderId="35" xfId="49" applyNumberFormat="1" applyFont="1" applyFill="1" applyBorder="1" applyAlignment="1">
      <alignment horizontal="left" vertical="top"/>
    </xf>
    <xf numFmtId="164" fontId="23" fillId="15" borderId="37" xfId="49" applyNumberFormat="1" applyFont="1" applyFill="1" applyBorder="1" applyAlignment="1">
      <alignment horizontal="left" vertical="top"/>
    </xf>
    <xf numFmtId="0" fontId="60" fillId="15" borderId="32" xfId="49" applyFont="1" applyFill="1" applyBorder="1" applyAlignment="1">
      <alignment horizontal="left" vertical="top" wrapText="1"/>
    </xf>
    <xf numFmtId="1" fontId="60" fillId="15" borderId="30" xfId="49" applyNumberFormat="1" applyFont="1" applyFill="1" applyBorder="1" applyAlignment="1">
      <alignment vertical="top"/>
    </xf>
    <xf numFmtId="0" fontId="60" fillId="15" borderId="30" xfId="49" applyFont="1" applyFill="1" applyBorder="1" applyAlignment="1">
      <alignment vertical="top"/>
    </xf>
    <xf numFmtId="164" fontId="61" fillId="15" borderId="33" xfId="49" applyNumberFormat="1" applyFont="1" applyFill="1" applyBorder="1" applyAlignment="1">
      <alignment horizontal="left" vertical="top"/>
    </xf>
    <xf numFmtId="1" fontId="60" fillId="0" borderId="24" xfId="49" applyNumberFormat="1" applyFont="1" applyFill="1" applyBorder="1" applyAlignment="1">
      <alignment vertical="top"/>
    </xf>
    <xf numFmtId="0" fontId="60" fillId="0" borderId="24" xfId="49" applyFont="1" applyFill="1" applyBorder="1" applyAlignment="1">
      <alignment vertical="top"/>
    </xf>
    <xf numFmtId="0" fontId="61" fillId="0" borderId="24" xfId="49" applyFont="1" applyFill="1" applyBorder="1" applyAlignment="1">
      <alignment vertical="top"/>
    </xf>
    <xf numFmtId="1" fontId="60" fillId="0" borderId="22" xfId="49" applyNumberFormat="1" applyFont="1" applyFill="1" applyBorder="1" applyAlignment="1">
      <alignment vertical="top"/>
    </xf>
    <xf numFmtId="0" fontId="60" fillId="0" borderId="22" xfId="49" applyFont="1" applyFill="1" applyBorder="1" applyAlignment="1">
      <alignment vertical="top"/>
    </xf>
    <xf numFmtId="0" fontId="61" fillId="0" borderId="22" xfId="49" applyFont="1" applyFill="1" applyBorder="1" applyAlignment="1">
      <alignment vertical="top"/>
    </xf>
    <xf numFmtId="0" fontId="60" fillId="0" borderId="80" xfId="49" applyFont="1" applyFill="1" applyBorder="1" applyAlignment="1">
      <alignment vertical="top"/>
    </xf>
    <xf numFmtId="0" fontId="60" fillId="0" borderId="81" xfId="49" applyFont="1" applyFill="1" applyBorder="1" applyAlignment="1">
      <alignment vertical="top"/>
    </xf>
    <xf numFmtId="0" fontId="60" fillId="0" borderId="82" xfId="49" applyFont="1" applyFill="1" applyBorder="1" applyAlignment="1">
      <alignment vertical="top"/>
    </xf>
    <xf numFmtId="0" fontId="61" fillId="0" borderId="39" xfId="49" applyFont="1" applyFill="1" applyBorder="1" applyAlignment="1">
      <alignment vertical="top"/>
    </xf>
    <xf numFmtId="0" fontId="60" fillId="0" borderId="13" xfId="49" applyFont="1" applyFill="1" applyBorder="1" applyAlignment="1">
      <alignment vertical="top"/>
    </xf>
    <xf numFmtId="0" fontId="60" fillId="0" borderId="12" xfId="49" applyFont="1" applyFill="1" applyBorder="1" applyAlignment="1">
      <alignment vertical="top"/>
    </xf>
    <xf numFmtId="0" fontId="61" fillId="0" borderId="0" xfId="49" applyFont="1" applyFill="1" applyBorder="1" applyAlignment="1">
      <alignment vertical="top"/>
    </xf>
    <xf numFmtId="164" fontId="61" fillId="0" borderId="22" xfId="49" applyNumberFormat="1" applyFont="1" applyFill="1" applyBorder="1" applyAlignment="1">
      <alignment horizontal="left" vertical="top"/>
    </xf>
    <xf numFmtId="164" fontId="61" fillId="0" borderId="14" xfId="49" applyNumberFormat="1" applyFont="1" applyFill="1" applyBorder="1" applyAlignment="1">
      <alignment horizontal="center" vertical="top" wrapText="1"/>
    </xf>
    <xf numFmtId="0" fontId="60" fillId="0" borderId="14" xfId="49" applyFont="1" applyFill="1" applyBorder="1" applyAlignment="1">
      <alignment vertical="top" wrapText="1"/>
    </xf>
    <xf numFmtId="0" fontId="60" fillId="0" borderId="12" xfId="49" applyFont="1" applyFill="1" applyBorder="1" applyAlignment="1">
      <alignment vertical="top" wrapText="1"/>
    </xf>
    <xf numFmtId="164" fontId="61" fillId="0" borderId="19" xfId="49" applyNumberFormat="1" applyFont="1" applyFill="1" applyBorder="1" applyAlignment="1">
      <alignment horizontal="center" vertical="top" wrapText="1"/>
    </xf>
    <xf numFmtId="165" fontId="60" fillId="0" borderId="24" xfId="49" applyNumberFormat="1" applyFont="1" applyFill="1" applyBorder="1" applyAlignment="1">
      <alignment vertical="top"/>
    </xf>
    <xf numFmtId="0" fontId="61" fillId="0" borderId="45" xfId="49" applyFont="1" applyFill="1" applyBorder="1" applyAlignment="1">
      <alignment vertical="top"/>
    </xf>
    <xf numFmtId="164" fontId="61" fillId="0" borderId="21" xfId="49" applyNumberFormat="1" applyFont="1" applyFill="1" applyBorder="1" applyAlignment="1">
      <alignment horizontal="center" vertical="top" wrapText="1"/>
    </xf>
    <xf numFmtId="165" fontId="60" fillId="0" borderId="81" xfId="49" applyNumberFormat="1" applyFont="1" applyFill="1" applyBorder="1" applyAlignment="1">
      <alignment vertical="top"/>
    </xf>
    <xf numFmtId="0" fontId="5" fillId="0" borderId="12" xfId="49" applyFont="1" applyFill="1" applyBorder="1" applyAlignment="1">
      <alignment vertical="top" wrapText="1"/>
    </xf>
    <xf numFmtId="0" fontId="5" fillId="14" borderId="36" xfId="49" applyFont="1" applyFill="1" applyBorder="1" applyAlignment="1">
      <alignment horizontal="left" vertical="top" wrapText="1"/>
    </xf>
    <xf numFmtId="0" fontId="5" fillId="14" borderId="74" xfId="49" applyFont="1" applyFill="1" applyBorder="1" applyAlignment="1">
      <alignment horizontal="left" vertical="top" wrapText="1"/>
    </xf>
    <xf numFmtId="0" fontId="5" fillId="0" borderId="55" xfId="49" applyFont="1" applyFill="1" applyBorder="1" applyAlignment="1">
      <alignment horizontal="left" vertical="top" wrapText="1"/>
    </xf>
    <xf numFmtId="0" fontId="5" fillId="0" borderId="42" xfId="49" applyFont="1" applyFill="1" applyBorder="1" applyAlignment="1">
      <alignment horizontal="left" vertical="top" wrapText="1"/>
    </xf>
    <xf numFmtId="0" fontId="5" fillId="0" borderId="44" xfId="49" applyFont="1" applyFill="1" applyBorder="1" applyAlignment="1">
      <alignment horizontal="left" vertical="top" wrapText="1"/>
    </xf>
    <xf numFmtId="165" fontId="5" fillId="0" borderId="41" xfId="49" applyNumberFormat="1" applyFont="1" applyFill="1" applyBorder="1" applyAlignment="1">
      <alignment vertical="top"/>
    </xf>
    <xf numFmtId="0" fontId="23" fillId="0" borderId="41" xfId="49" applyFont="1" applyFill="1" applyBorder="1" applyAlignment="1">
      <alignment vertical="top"/>
    </xf>
    <xf numFmtId="0" fontId="5" fillId="0" borderId="82" xfId="49" applyFont="1" applyFill="1" applyBorder="1" applyAlignment="1">
      <alignment vertical="top" wrapText="1"/>
    </xf>
    <xf numFmtId="0" fontId="23" fillId="0" borderId="19" xfId="49" applyFont="1" applyFill="1" applyBorder="1" applyAlignment="1">
      <alignment horizontal="center" vertical="top"/>
    </xf>
    <xf numFmtId="0" fontId="5" fillId="0" borderId="25" xfId="49" applyFont="1" applyFill="1" applyBorder="1" applyAlignment="1">
      <alignment vertical="top" wrapText="1"/>
    </xf>
    <xf numFmtId="1" fontId="5" fillId="0" borderId="45" xfId="49" applyNumberFormat="1" applyFont="1" applyFill="1" applyBorder="1" applyAlignment="1">
      <alignment horizontal="center" vertical="top"/>
    </xf>
    <xf numFmtId="0" fontId="23" fillId="0" borderId="21" xfId="49" applyFont="1" applyFill="1" applyBorder="1" applyAlignment="1">
      <alignment horizontal="center" vertical="top"/>
    </xf>
    <xf numFmtId="0" fontId="5" fillId="0" borderId="80" xfId="49" applyFont="1" applyFill="1" applyBorder="1" applyAlignment="1">
      <alignment vertical="top" wrapText="1"/>
    </xf>
    <xf numFmtId="1" fontId="5" fillId="0" borderId="81" xfId="49" applyNumberFormat="1" applyFont="1" applyFill="1" applyBorder="1" applyAlignment="1">
      <alignment horizontal="center" vertical="top"/>
    </xf>
    <xf numFmtId="0" fontId="5" fillId="0" borderId="0" xfId="49" applyFont="1" applyFill="1" applyBorder="1" applyAlignment="1">
      <alignment horizontal="center" vertical="top" wrapText="1"/>
    </xf>
    <xf numFmtId="0" fontId="23" fillId="0" borderId="12" xfId="49" applyFont="1" applyFill="1" applyBorder="1" applyAlignment="1">
      <alignment horizontal="left" vertical="top" wrapText="1"/>
    </xf>
    <xf numFmtId="165" fontId="5" fillId="14" borderId="45" xfId="49" applyNumberFormat="1" applyFont="1" applyFill="1" applyBorder="1" applyAlignment="1">
      <alignment vertical="top"/>
    </xf>
    <xf numFmtId="1" fontId="5" fillId="14" borderId="23" xfId="49" applyNumberFormat="1" applyFont="1" applyFill="1" applyBorder="1" applyAlignment="1">
      <alignment vertical="top"/>
    </xf>
    <xf numFmtId="0" fontId="5" fillId="14" borderId="81" xfId="49" applyFont="1" applyFill="1" applyBorder="1" applyAlignment="1">
      <alignment horizontal="left" vertical="top" wrapText="1"/>
    </xf>
    <xf numFmtId="165" fontId="5" fillId="14" borderId="81" xfId="49" applyNumberFormat="1" applyFont="1" applyFill="1" applyBorder="1" applyAlignment="1">
      <alignment vertical="top"/>
    </xf>
    <xf numFmtId="1" fontId="5" fillId="14" borderId="82" xfId="49" applyNumberFormat="1" applyFont="1" applyFill="1" applyBorder="1" applyAlignment="1">
      <alignment vertical="top"/>
    </xf>
    <xf numFmtId="165" fontId="5" fillId="0" borderId="30" xfId="49" applyNumberFormat="1" applyFont="1" applyFill="1" applyBorder="1" applyAlignment="1">
      <alignment vertical="top"/>
    </xf>
    <xf numFmtId="0" fontId="5" fillId="0" borderId="30" xfId="49" applyFont="1" applyFill="1" applyBorder="1" applyAlignment="1">
      <alignment vertical="top"/>
    </xf>
    <xf numFmtId="0" fontId="23" fillId="0" borderId="30" xfId="49" applyFont="1" applyFill="1" applyBorder="1" applyAlignment="1">
      <alignment vertical="top"/>
    </xf>
    <xf numFmtId="0" fontId="5" fillId="0" borderId="36" xfId="49" applyFont="1" applyFill="1" applyBorder="1" applyAlignment="1">
      <alignment horizontal="left" vertical="top" wrapText="1"/>
    </xf>
    <xf numFmtId="165" fontId="5" fillId="0" borderId="51" xfId="49" applyNumberFormat="1" applyFont="1" applyFill="1" applyBorder="1" applyAlignment="1">
      <alignment vertical="top"/>
    </xf>
    <xf numFmtId="0" fontId="5" fillId="0" borderId="51" xfId="49" applyFont="1" applyFill="1" applyBorder="1" applyAlignment="1">
      <alignment vertical="top"/>
    </xf>
    <xf numFmtId="0" fontId="23" fillId="0" borderId="51" xfId="49" applyFont="1" applyFill="1" applyBorder="1" applyAlignment="1">
      <alignment vertical="top"/>
    </xf>
    <xf numFmtId="0" fontId="64" fillId="0" borderId="12" xfId="49" applyFont="1" applyFill="1" applyBorder="1" applyAlignment="1">
      <alignment vertical="top" wrapText="1"/>
    </xf>
    <xf numFmtId="165" fontId="5" fillId="0" borderId="24" xfId="49" applyNumberFormat="1" applyFont="1" applyFill="1" applyBorder="1" applyAlignment="1">
      <alignment vertical="top"/>
    </xf>
    <xf numFmtId="0" fontId="5" fillId="0" borderId="24" xfId="49" applyFont="1" applyFill="1" applyBorder="1" applyAlignment="1">
      <alignment vertical="top"/>
    </xf>
    <xf numFmtId="1" fontId="5" fillId="0" borderId="24" xfId="49" applyNumberFormat="1" applyFont="1" applyFill="1" applyBorder="1" applyAlignment="1">
      <alignment vertical="top"/>
    </xf>
    <xf numFmtId="165" fontId="5" fillId="0" borderId="22" xfId="49" applyNumberFormat="1" applyFont="1" applyFill="1" applyBorder="1" applyAlignment="1">
      <alignment vertical="top"/>
    </xf>
    <xf numFmtId="0" fontId="5" fillId="0" borderId="22" xfId="49" applyFont="1" applyFill="1" applyBorder="1" applyAlignment="1">
      <alignment vertical="top"/>
    </xf>
    <xf numFmtId="164" fontId="23" fillId="0" borderId="19" xfId="49" applyNumberFormat="1" applyFont="1" applyFill="1" applyBorder="1" applyAlignment="1">
      <alignment horizontal="center" vertical="top"/>
    </xf>
    <xf numFmtId="164" fontId="23" fillId="0" borderId="39" xfId="49" applyNumberFormat="1" applyFont="1" applyFill="1" applyBorder="1" applyAlignment="1">
      <alignment vertical="top"/>
    </xf>
    <xf numFmtId="164" fontId="23" fillId="0" borderId="38" xfId="49" applyNumberFormat="1" applyFont="1" applyFill="1" applyBorder="1" applyAlignment="1">
      <alignment vertical="top" wrapText="1"/>
    </xf>
    <xf numFmtId="164" fontId="67" fillId="0" borderId="87" xfId="49" applyNumberFormat="1" applyFont="1" applyFill="1" applyBorder="1" applyAlignment="1">
      <alignment horizontal="center" vertical="top"/>
    </xf>
    <xf numFmtId="0" fontId="66" fillId="0" borderId="20" xfId="49" applyFont="1" applyFill="1" applyBorder="1" applyAlignment="1">
      <alignment vertical="top"/>
    </xf>
    <xf numFmtId="0" fontId="66" fillId="0" borderId="24" xfId="49" applyFont="1" applyFill="1" applyBorder="1" applyAlignment="1">
      <alignment horizontal="left" vertical="top"/>
    </xf>
    <xf numFmtId="165" fontId="66" fillId="0" borderId="24" xfId="49" applyNumberFormat="1" applyFont="1" applyFill="1" applyBorder="1" applyAlignment="1">
      <alignment vertical="top"/>
    </xf>
    <xf numFmtId="0" fontId="66" fillId="0" borderId="24" xfId="49" applyFont="1" applyFill="1" applyBorder="1" applyAlignment="1">
      <alignment vertical="top"/>
    </xf>
    <xf numFmtId="164" fontId="67" fillId="0" borderId="39" xfId="49" applyNumberFormat="1" applyFont="1" applyFill="1" applyBorder="1" applyAlignment="1">
      <alignment vertical="top"/>
    </xf>
    <xf numFmtId="0" fontId="67" fillId="0" borderId="87" xfId="49" applyFont="1" applyFill="1" applyBorder="1" applyAlignment="1">
      <alignment horizontal="center" vertical="top"/>
    </xf>
    <xf numFmtId="0" fontId="66" fillId="0" borderId="28" xfId="49" applyFont="1" applyFill="1" applyBorder="1" applyAlignment="1">
      <alignment horizontal="left" vertical="top"/>
    </xf>
    <xf numFmtId="165" fontId="66" fillId="0" borderId="28" xfId="49" applyNumberFormat="1" applyFont="1" applyFill="1" applyBorder="1" applyAlignment="1">
      <alignment vertical="top"/>
    </xf>
    <xf numFmtId="0" fontId="66" fillId="0" borderId="28" xfId="49" applyFont="1" applyFill="1" applyBorder="1" applyAlignment="1">
      <alignment vertical="top"/>
    </xf>
    <xf numFmtId="164" fontId="67" fillId="0" borderId="40" xfId="49" applyNumberFormat="1" applyFont="1" applyFill="1" applyBorder="1" applyAlignment="1">
      <alignment vertical="top"/>
    </xf>
    <xf numFmtId="0" fontId="66" fillId="0" borderId="22" xfId="49" applyFont="1" applyFill="1" applyBorder="1" applyAlignment="1">
      <alignment horizontal="left" vertical="top"/>
    </xf>
    <xf numFmtId="165" fontId="66" fillId="0" borderId="22" xfId="49" applyNumberFormat="1" applyFont="1" applyFill="1" applyBorder="1" applyAlignment="1">
      <alignment vertical="top"/>
    </xf>
    <xf numFmtId="0" fontId="66" fillId="0" borderId="22" xfId="49" applyFont="1" applyFill="1" applyBorder="1" applyAlignment="1">
      <alignment vertical="top"/>
    </xf>
    <xf numFmtId="164" fontId="67" fillId="0" borderId="38" xfId="49" applyNumberFormat="1" applyFont="1" applyFill="1" applyBorder="1" applyAlignment="1">
      <alignment vertical="top"/>
    </xf>
    <xf numFmtId="164" fontId="67" fillId="0" borderId="19" xfId="49" applyNumberFormat="1" applyFont="1" applyFill="1" applyBorder="1" applyAlignment="1">
      <alignment horizontal="center" vertical="top"/>
    </xf>
    <xf numFmtId="0" fontId="67" fillId="0" borderId="20" xfId="49" applyFont="1" applyFill="1" applyBorder="1" applyAlignment="1">
      <alignment horizontal="center" vertical="top"/>
    </xf>
    <xf numFmtId="0" fontId="66" fillId="0" borderId="41" xfId="49" applyFont="1" applyFill="1" applyBorder="1" applyAlignment="1">
      <alignment horizontal="left" vertical="top"/>
    </xf>
    <xf numFmtId="165" fontId="66" fillId="0" borderId="41" xfId="49" applyNumberFormat="1" applyFont="1" applyFill="1" applyBorder="1" applyAlignment="1">
      <alignment vertical="top"/>
    </xf>
    <xf numFmtId="0" fontId="66" fillId="0" borderId="41" xfId="49" applyFont="1" applyFill="1" applyBorder="1" applyAlignment="1">
      <alignment vertical="top"/>
    </xf>
    <xf numFmtId="164" fontId="67" fillId="0" borderId="35" xfId="49" applyNumberFormat="1" applyFont="1" applyFill="1" applyBorder="1" applyAlignment="1">
      <alignment vertical="top"/>
    </xf>
    <xf numFmtId="0" fontId="5" fillId="0" borderId="31" xfId="49" applyFont="1" applyFill="1" applyBorder="1" applyAlignment="1">
      <alignment horizontal="left" vertical="top" wrapText="1"/>
    </xf>
    <xf numFmtId="0" fontId="5" fillId="14" borderId="51" xfId="49" applyFont="1" applyFill="1" applyBorder="1" applyAlignment="1">
      <alignment horizontal="left" vertical="top"/>
    </xf>
    <xf numFmtId="0" fontId="23" fillId="0" borderId="15" xfId="49" applyFont="1" applyFill="1" applyBorder="1" applyAlignment="1">
      <alignment horizontal="left" vertical="top" wrapText="1"/>
    </xf>
    <xf numFmtId="1" fontId="5" fillId="0" borderId="24" xfId="49" applyNumberFormat="1" applyFont="1" applyFill="1" applyBorder="1" applyAlignment="1">
      <alignment vertical="top" wrapText="1"/>
    </xf>
    <xf numFmtId="0" fontId="5" fillId="0" borderId="24" xfId="49" applyFont="1" applyFill="1" applyBorder="1" applyAlignment="1">
      <alignment vertical="top" wrapText="1"/>
    </xf>
    <xf numFmtId="0" fontId="23" fillId="0" borderId="24" xfId="49" applyFont="1" applyFill="1" applyBorder="1" applyAlignment="1">
      <alignment vertical="top"/>
    </xf>
    <xf numFmtId="1" fontId="5" fillId="0" borderId="22" xfId="49" applyNumberFormat="1" applyFont="1" applyFill="1" applyBorder="1" applyAlignment="1">
      <alignment vertical="top" wrapText="1"/>
    </xf>
    <xf numFmtId="0" fontId="5" fillId="0" borderId="22" xfId="49" applyFont="1" applyFill="1" applyBorder="1" applyAlignment="1">
      <alignment vertical="top" wrapText="1"/>
    </xf>
    <xf numFmtId="0" fontId="23" fillId="0" borderId="22" xfId="49" applyFont="1" applyFill="1" applyBorder="1" applyAlignment="1">
      <alignment vertical="top"/>
    </xf>
    <xf numFmtId="164" fontId="23" fillId="0" borderId="20" xfId="49" applyNumberFormat="1" applyFont="1" applyFill="1" applyBorder="1" applyAlignment="1">
      <alignment horizontal="center" vertical="top" wrapText="1"/>
    </xf>
    <xf numFmtId="0" fontId="5" fillId="0" borderId="13" xfId="49" applyFont="1" applyFill="1" applyBorder="1" applyAlignment="1">
      <alignment horizontal="center" vertical="top"/>
    </xf>
    <xf numFmtId="0" fontId="5" fillId="0" borderId="12" xfId="49" applyFont="1" applyFill="1" applyBorder="1" applyAlignment="1">
      <alignment horizontal="center" vertical="top"/>
    </xf>
    <xf numFmtId="0" fontId="23" fillId="0" borderId="21" xfId="49" applyFont="1" applyFill="1" applyBorder="1" applyAlignment="1">
      <alignment horizontal="center" vertical="top" wrapText="1"/>
    </xf>
    <xf numFmtId="0" fontId="5" fillId="0" borderId="80" xfId="49" applyFont="1" applyFill="1" applyBorder="1" applyAlignment="1">
      <alignment horizontal="center" vertical="top"/>
    </xf>
    <xf numFmtId="0" fontId="5" fillId="0" borderId="82" xfId="49" applyFont="1" applyFill="1" applyBorder="1" applyAlignment="1">
      <alignment horizontal="center" vertical="top"/>
    </xf>
    <xf numFmtId="1" fontId="5" fillId="0" borderId="0" xfId="49" applyNumberFormat="1" applyFont="1" applyFill="1" applyBorder="1" applyAlignment="1">
      <alignment vertical="top" wrapText="1"/>
    </xf>
    <xf numFmtId="0" fontId="5" fillId="0" borderId="0" xfId="49" applyFont="1" applyFill="1" applyBorder="1" applyAlignment="1">
      <alignment vertical="top" wrapText="1"/>
    </xf>
    <xf numFmtId="0" fontId="23" fillId="0" borderId="0" xfId="49" applyFont="1" applyFill="1" applyBorder="1" applyAlignment="1">
      <alignment vertical="top"/>
    </xf>
    <xf numFmtId="0" fontId="23" fillId="0" borderId="20" xfId="49" applyFont="1" applyFill="1" applyBorder="1" applyAlignment="1">
      <alignment horizontal="center" vertical="top" wrapText="1"/>
    </xf>
    <xf numFmtId="164" fontId="23" fillId="0" borderId="22" xfId="49" applyNumberFormat="1" applyFont="1" applyFill="1" applyBorder="1" applyAlignment="1">
      <alignment horizontal="center" vertical="top"/>
    </xf>
    <xf numFmtId="164" fontId="23" fillId="0" borderId="81" xfId="49" applyNumberFormat="1" applyFont="1" applyFill="1" applyBorder="1" applyAlignment="1">
      <alignment horizontal="left" vertical="top" wrapText="1"/>
    </xf>
    <xf numFmtId="164" fontId="23" fillId="0" borderId="21" xfId="49" applyNumberFormat="1" applyFont="1" applyFill="1" applyBorder="1" applyAlignment="1">
      <alignment horizontal="center" vertical="top" wrapText="1"/>
    </xf>
    <xf numFmtId="0" fontId="5" fillId="0" borderId="21" xfId="49" applyFont="1" applyFill="1" applyBorder="1" applyAlignment="1">
      <alignment horizontal="left" vertical="top" wrapText="1"/>
    </xf>
    <xf numFmtId="165" fontId="5" fillId="0" borderId="81" xfId="49" applyNumberFormat="1" applyFont="1" applyFill="1" applyBorder="1" applyAlignment="1">
      <alignment vertical="top" wrapText="1"/>
    </xf>
    <xf numFmtId="0" fontId="5" fillId="0" borderId="81" xfId="49" applyFont="1" applyFill="1" applyBorder="1" applyAlignment="1">
      <alignment vertical="top" wrapText="1"/>
    </xf>
    <xf numFmtId="164" fontId="23" fillId="0" borderId="86" xfId="49" applyNumberFormat="1" applyFont="1" applyFill="1" applyBorder="1" applyAlignment="1">
      <alignment horizontal="center" vertical="top" wrapText="1"/>
    </xf>
    <xf numFmtId="1" fontId="5" fillId="0" borderId="29" xfId="49" applyNumberFormat="1" applyFont="1" applyFill="1" applyBorder="1" applyAlignment="1">
      <alignment vertical="top" wrapText="1"/>
    </xf>
    <xf numFmtId="0" fontId="5" fillId="0" borderId="29" xfId="49" applyFont="1" applyFill="1" applyBorder="1" applyAlignment="1">
      <alignment vertical="top" wrapText="1"/>
    </xf>
    <xf numFmtId="0" fontId="23" fillId="0" borderId="29" xfId="49" applyFont="1" applyFill="1" applyBorder="1" applyAlignment="1">
      <alignment vertical="top"/>
    </xf>
    <xf numFmtId="0" fontId="5" fillId="0" borderId="25" xfId="49" applyFont="1" applyFill="1" applyBorder="1" applyAlignment="1">
      <alignment horizontal="center" vertical="top"/>
    </xf>
    <xf numFmtId="0" fontId="5" fillId="0" borderId="23" xfId="49" applyFont="1" applyFill="1" applyBorder="1" applyAlignment="1">
      <alignment horizontal="center" vertical="top"/>
    </xf>
    <xf numFmtId="0" fontId="5" fillId="0" borderId="39" xfId="49" applyFont="1" applyFill="1" applyBorder="1" applyAlignment="1">
      <alignment vertical="top"/>
    </xf>
    <xf numFmtId="1" fontId="5" fillId="0" borderId="28" xfId="49" applyNumberFormat="1" applyFont="1" applyFill="1" applyBorder="1" applyAlignment="1">
      <alignment vertical="top"/>
    </xf>
    <xf numFmtId="0" fontId="23" fillId="0" borderId="28" xfId="49" applyFont="1" applyFill="1" applyBorder="1" applyAlignment="1">
      <alignment vertical="top"/>
    </xf>
    <xf numFmtId="0" fontId="5" fillId="0" borderId="40" xfId="49" applyFont="1" applyFill="1" applyBorder="1" applyAlignment="1">
      <alignment vertical="top"/>
    </xf>
    <xf numFmtId="165" fontId="5" fillId="0" borderId="28" xfId="49" applyNumberFormat="1" applyFont="1" applyFill="1" applyBorder="1" applyAlignment="1">
      <alignment vertical="top"/>
    </xf>
    <xf numFmtId="165" fontId="5" fillId="15" borderId="24" xfId="49" applyNumberFormat="1" applyFont="1" applyFill="1" applyBorder="1" applyAlignment="1">
      <alignment vertical="top"/>
    </xf>
    <xf numFmtId="0" fontId="23" fillId="15" borderId="24" xfId="49" applyFont="1" applyFill="1" applyBorder="1" applyAlignment="1">
      <alignment vertical="top"/>
    </xf>
    <xf numFmtId="0" fontId="5" fillId="15" borderId="39" xfId="49" applyFont="1" applyFill="1" applyBorder="1" applyAlignment="1">
      <alignment vertical="top"/>
    </xf>
    <xf numFmtId="165" fontId="5" fillId="15" borderId="28" xfId="49" applyNumberFormat="1" applyFont="1" applyFill="1" applyBorder="1" applyAlignment="1">
      <alignment vertical="top"/>
    </xf>
    <xf numFmtId="0" fontId="23" fillId="15" borderId="28" xfId="49" applyFont="1" applyFill="1" applyBorder="1" applyAlignment="1">
      <alignment vertical="top"/>
    </xf>
    <xf numFmtId="0" fontId="5" fillId="15" borderId="40" xfId="49" applyFont="1" applyFill="1" applyBorder="1" applyAlignment="1">
      <alignment vertical="top"/>
    </xf>
    <xf numFmtId="165" fontId="5" fillId="15" borderId="22" xfId="49" applyNumberFormat="1" applyFont="1" applyFill="1" applyBorder="1" applyAlignment="1">
      <alignment vertical="top"/>
    </xf>
    <xf numFmtId="0" fontId="23" fillId="15" borderId="22" xfId="49" applyFont="1" applyFill="1" applyBorder="1" applyAlignment="1">
      <alignment vertical="top"/>
    </xf>
    <xf numFmtId="0" fontId="5" fillId="15" borderId="82" xfId="49" applyFont="1" applyFill="1" applyBorder="1" applyAlignment="1">
      <alignment vertical="top"/>
    </xf>
    <xf numFmtId="0" fontId="5" fillId="0" borderId="19" xfId="49" applyFont="1" applyFill="1" applyBorder="1" applyAlignment="1">
      <alignment vertical="top" wrapText="1"/>
    </xf>
    <xf numFmtId="0" fontId="5" fillId="0" borderId="41" xfId="49" applyFont="1" applyFill="1" applyBorder="1" applyAlignment="1">
      <alignment horizontal="left" vertical="top"/>
    </xf>
    <xf numFmtId="0" fontId="5" fillId="0" borderId="30" xfId="49" applyFont="1" applyFill="1" applyBorder="1" applyAlignment="1">
      <alignment horizontal="left" vertical="top"/>
    </xf>
    <xf numFmtId="0" fontId="5" fillId="0" borderId="33" xfId="49" applyFont="1" applyFill="1" applyBorder="1" applyAlignment="1">
      <alignment horizontal="left" vertical="top"/>
    </xf>
    <xf numFmtId="0" fontId="5" fillId="0" borderId="32" xfId="49" applyFont="1" applyFill="1" applyBorder="1" applyAlignment="1">
      <alignment vertical="top"/>
    </xf>
    <xf numFmtId="0" fontId="5" fillId="0" borderId="33" xfId="49" applyFont="1" applyFill="1" applyBorder="1" applyAlignment="1">
      <alignment vertical="top"/>
    </xf>
    <xf numFmtId="0" fontId="5" fillId="0" borderId="36" xfId="49" applyFont="1" applyFill="1" applyBorder="1" applyAlignment="1">
      <alignment vertical="top" wrapText="1"/>
    </xf>
    <xf numFmtId="0" fontId="5" fillId="0" borderId="35" xfId="49" applyFont="1" applyFill="1" applyBorder="1" applyAlignment="1">
      <alignment horizontal="left" vertical="top"/>
    </xf>
    <xf numFmtId="0" fontId="5" fillId="0" borderId="34" xfId="49" applyFont="1" applyFill="1" applyBorder="1" applyAlignment="1">
      <alignment vertical="top"/>
    </xf>
    <xf numFmtId="0" fontId="5" fillId="0" borderId="35" xfId="49" applyFont="1" applyFill="1" applyBorder="1" applyAlignment="1">
      <alignment vertical="top"/>
    </xf>
    <xf numFmtId="0" fontId="5" fillId="0" borderId="31" xfId="49" applyFont="1" applyFill="1" applyBorder="1" applyAlignment="1">
      <alignment vertical="top"/>
    </xf>
    <xf numFmtId="0" fontId="5" fillId="0" borderId="37" xfId="49" applyFont="1" applyFill="1" applyBorder="1" applyAlignment="1">
      <alignment vertical="top"/>
    </xf>
    <xf numFmtId="0" fontId="23" fillId="0" borderId="45" xfId="49" applyFont="1" applyFill="1" applyBorder="1" applyAlignment="1">
      <alignment horizontal="left" vertical="top" wrapText="1"/>
    </xf>
    <xf numFmtId="0" fontId="64" fillId="0" borderId="15" xfId="49" applyFont="1" applyFill="1" applyBorder="1" applyAlignment="1">
      <alignment horizontal="left" vertical="top" wrapText="1"/>
    </xf>
    <xf numFmtId="165" fontId="64" fillId="0" borderId="15" xfId="49" applyNumberFormat="1" applyFont="1" applyFill="1" applyBorder="1" applyAlignment="1">
      <alignment horizontal="right" vertical="top"/>
    </xf>
    <xf numFmtId="0" fontId="64" fillId="0" borderId="15" xfId="49" applyFont="1" applyFill="1" applyBorder="1" applyAlignment="1">
      <alignment vertical="top"/>
    </xf>
    <xf numFmtId="0" fontId="64" fillId="0" borderId="16" xfId="49" applyFont="1" applyFill="1" applyBorder="1" applyAlignment="1">
      <alignment vertical="top"/>
    </xf>
    <xf numFmtId="0" fontId="23" fillId="0" borderId="39" xfId="49" applyFont="1" applyFill="1" applyBorder="1" applyAlignment="1">
      <alignment vertical="top"/>
    </xf>
    <xf numFmtId="0" fontId="23" fillId="0" borderId="38" xfId="49" applyFont="1" applyFill="1" applyBorder="1" applyAlignment="1">
      <alignment vertical="top"/>
    </xf>
    <xf numFmtId="1" fontId="5" fillId="14" borderId="24" xfId="49" applyNumberFormat="1" applyFont="1" applyFill="1" applyBorder="1" applyAlignment="1">
      <alignment horizontal="right" vertical="top" wrapText="1"/>
    </xf>
    <xf numFmtId="0" fontId="5" fillId="14" borderId="24" xfId="49" applyFont="1" applyFill="1" applyBorder="1" applyAlignment="1">
      <alignment vertical="top" wrapText="1"/>
    </xf>
    <xf numFmtId="0" fontId="23" fillId="14" borderId="39" xfId="49" applyFont="1" applyFill="1" applyBorder="1" applyAlignment="1">
      <alignment vertical="top"/>
    </xf>
    <xf numFmtId="1" fontId="5" fillId="14" borderId="22" xfId="49" applyNumberFormat="1" applyFont="1" applyFill="1" applyBorder="1" applyAlignment="1">
      <alignment horizontal="right" vertical="top" wrapText="1"/>
    </xf>
    <xf numFmtId="0" fontId="5" fillId="14" borderId="22" xfId="49" applyFont="1" applyFill="1" applyBorder="1" applyAlignment="1">
      <alignment vertical="top" wrapText="1"/>
    </xf>
    <xf numFmtId="0" fontId="23" fillId="14" borderId="38" xfId="49" applyFont="1" applyFill="1" applyBorder="1" applyAlignment="1">
      <alignment vertical="top"/>
    </xf>
    <xf numFmtId="0" fontId="23" fillId="0" borderId="43" xfId="49" applyFont="1" applyFill="1" applyBorder="1" applyAlignment="1">
      <alignment vertical="top"/>
    </xf>
    <xf numFmtId="0" fontId="5" fillId="9" borderId="0" xfId="0" applyFont="1" applyFill="1" applyBorder="1" applyAlignment="1">
      <alignment vertical="top" wrapText="1"/>
    </xf>
    <xf numFmtId="0" fontId="5" fillId="16" borderId="0" xfId="0" applyFont="1" applyFill="1" applyBorder="1" applyAlignment="1">
      <alignment vertical="top" wrapText="1"/>
    </xf>
    <xf numFmtId="0" fontId="5" fillId="16" borderId="0" xfId="0" applyFont="1" applyFill="1" applyAlignment="1">
      <alignment vertical="top"/>
    </xf>
    <xf numFmtId="0" fontId="23" fillId="0" borderId="15" xfId="0" applyFont="1" applyFill="1" applyBorder="1" applyAlignment="1">
      <alignment horizontal="left" vertical="top"/>
    </xf>
    <xf numFmtId="165" fontId="23" fillId="0" borderId="15" xfId="0" applyNumberFormat="1" applyFont="1" applyFill="1" applyBorder="1" applyAlignment="1">
      <alignment vertical="top"/>
    </xf>
    <xf numFmtId="165" fontId="23" fillId="0" borderId="16" xfId="0" applyNumberFormat="1" applyFont="1" applyFill="1" applyBorder="1" applyAlignment="1">
      <alignment vertical="top"/>
    </xf>
    <xf numFmtId="0" fontId="64" fillId="9" borderId="0" xfId="0" applyFont="1" applyFill="1" applyBorder="1" applyAlignment="1">
      <alignment vertical="top" wrapText="1"/>
    </xf>
    <xf numFmtId="165" fontId="5" fillId="0" borderId="39" xfId="0" applyNumberFormat="1" applyFont="1" applyFill="1" applyBorder="1" applyAlignment="1">
      <alignment vertical="top"/>
    </xf>
    <xf numFmtId="0" fontId="23" fillId="0" borderId="45" xfId="0" applyFont="1" applyFill="1" applyBorder="1" applyAlignment="1">
      <alignment vertical="top"/>
    </xf>
    <xf numFmtId="165" fontId="5" fillId="0" borderId="40" xfId="0" applyNumberFormat="1" applyFont="1" applyFill="1" applyBorder="1" applyAlignment="1">
      <alignment vertical="top"/>
    </xf>
    <xf numFmtId="165" fontId="5" fillId="0" borderId="38" xfId="0" applyNumberFormat="1" applyFont="1" applyFill="1" applyBorder="1" applyAlignment="1">
      <alignment vertical="top"/>
    </xf>
    <xf numFmtId="0" fontId="23" fillId="0" borderId="81" xfId="0" applyFont="1" applyFill="1" applyBorder="1" applyAlignment="1">
      <alignment vertical="top"/>
    </xf>
    <xf numFmtId="0" fontId="5" fillId="0" borderId="82" xfId="0" applyFont="1" applyFill="1" applyBorder="1" applyAlignment="1">
      <alignment vertical="top"/>
    </xf>
    <xf numFmtId="164" fontId="23" fillId="0" borderId="48" xfId="0" applyNumberFormat="1" applyFont="1" applyFill="1" applyBorder="1" applyAlignment="1">
      <alignment horizontal="center" vertical="top" wrapText="1"/>
    </xf>
    <xf numFmtId="165" fontId="5" fillId="0" borderId="32" xfId="0" applyNumberFormat="1" applyFont="1" applyFill="1" applyBorder="1" applyAlignment="1">
      <alignment horizontal="center" vertical="top" wrapText="1"/>
    </xf>
    <xf numFmtId="165" fontId="5" fillId="0" borderId="33" xfId="0" applyNumberFormat="1" applyFont="1" applyFill="1" applyBorder="1" applyAlignment="1">
      <alignment horizontal="center" vertical="top" wrapText="1"/>
    </xf>
    <xf numFmtId="0" fontId="5" fillId="0" borderId="50" xfId="0" applyFont="1" applyFill="1" applyBorder="1" applyAlignment="1">
      <alignment horizontal="center" vertical="top"/>
    </xf>
    <xf numFmtId="0" fontId="5" fillId="0" borderId="86" xfId="0" applyFont="1" applyFill="1" applyBorder="1" applyAlignment="1">
      <alignment horizontal="center" vertical="top" wrapText="1"/>
    </xf>
    <xf numFmtId="0" fontId="5" fillId="0" borderId="55" xfId="0" applyFont="1" applyFill="1" applyBorder="1" applyAlignment="1">
      <alignment horizontal="left" vertical="top" wrapText="1"/>
    </xf>
    <xf numFmtId="0" fontId="5" fillId="0" borderId="42" xfId="0" applyFont="1" applyFill="1" applyBorder="1" applyAlignment="1">
      <alignment horizontal="left" vertical="top" wrapText="1"/>
    </xf>
    <xf numFmtId="0" fontId="5" fillId="0" borderId="44" xfId="0" applyFont="1" applyFill="1" applyBorder="1" applyAlignment="1">
      <alignment horizontal="left" vertical="top" wrapText="1"/>
    </xf>
    <xf numFmtId="0" fontId="5" fillId="0" borderId="34" xfId="0" applyFont="1" applyFill="1" applyBorder="1" applyAlignment="1">
      <alignment horizontal="left" vertical="top" wrapText="1"/>
    </xf>
    <xf numFmtId="0" fontId="5" fillId="0" borderId="73" xfId="0" applyFont="1" applyFill="1" applyBorder="1" applyAlignment="1">
      <alignment horizontal="center" vertical="top" wrapText="1"/>
    </xf>
    <xf numFmtId="0" fontId="5" fillId="14" borderId="48" xfId="0" applyFont="1" applyFill="1" applyBorder="1" applyAlignment="1">
      <alignment horizontal="center" vertical="top" wrapText="1"/>
    </xf>
    <xf numFmtId="0" fontId="5" fillId="14" borderId="50" xfId="0" applyFont="1" applyFill="1" applyBorder="1" applyAlignment="1">
      <alignment horizontal="center" vertical="top" wrapText="1"/>
    </xf>
    <xf numFmtId="0" fontId="60" fillId="14" borderId="41" xfId="0" applyFont="1" applyFill="1" applyBorder="1" applyAlignment="1">
      <alignment horizontal="left" vertical="top" wrapText="1"/>
    </xf>
    <xf numFmtId="0" fontId="60" fillId="14" borderId="35" xfId="0" applyFont="1" applyFill="1" applyBorder="1" applyAlignment="1">
      <alignment horizontal="left" vertical="top" wrapText="1"/>
    </xf>
    <xf numFmtId="0" fontId="60" fillId="0" borderId="34" xfId="0" applyFont="1" applyFill="1" applyBorder="1" applyAlignment="1">
      <alignment vertical="top"/>
    </xf>
    <xf numFmtId="0" fontId="60" fillId="0" borderId="42" xfId="0" applyFont="1" applyFill="1" applyBorder="1" applyAlignment="1">
      <alignment vertical="top"/>
    </xf>
    <xf numFmtId="0" fontId="60" fillId="0" borderId="44" xfId="0" applyFont="1" applyFill="1" applyBorder="1" applyAlignment="1">
      <alignment vertical="top"/>
    </xf>
    <xf numFmtId="165" fontId="5" fillId="0" borderId="43" xfId="0" applyNumberFormat="1" applyFont="1" applyFill="1" applyBorder="1" applyAlignment="1">
      <alignment vertical="top"/>
    </xf>
    <xf numFmtId="0" fontId="5" fillId="0" borderId="21" xfId="0" applyFont="1" applyFill="1" applyBorder="1" applyAlignment="1">
      <alignment horizontal="center" vertical="top" wrapText="1"/>
    </xf>
    <xf numFmtId="0" fontId="5" fillId="0" borderId="34" xfId="0" applyFont="1" applyFill="1" applyBorder="1" applyAlignment="1">
      <alignment horizontal="left" vertical="top"/>
    </xf>
    <xf numFmtId="0" fontId="5" fillId="0" borderId="35" xfId="0" applyFont="1" applyFill="1" applyBorder="1" applyAlignment="1">
      <alignment horizontal="left" vertical="top"/>
    </xf>
    <xf numFmtId="0" fontId="5" fillId="0" borderId="80" xfId="0" applyFont="1" applyFill="1" applyBorder="1" applyAlignment="1">
      <alignment vertical="top"/>
    </xf>
    <xf numFmtId="164" fontId="23" fillId="0" borderId="14" xfId="0" applyNumberFormat="1" applyFont="1" applyFill="1" applyBorder="1" applyAlignment="1">
      <alignment horizontal="center" vertical="top"/>
    </xf>
    <xf numFmtId="164" fontId="23" fillId="0" borderId="20" xfId="0" applyNumberFormat="1" applyFont="1" applyFill="1" applyBorder="1" applyAlignment="1">
      <alignment horizontal="center" vertical="top"/>
    </xf>
    <xf numFmtId="164" fontId="23" fillId="0" borderId="21" xfId="0" applyNumberFormat="1" applyFont="1" applyFill="1" applyBorder="1" applyAlignment="1">
      <alignment horizontal="center" vertical="top"/>
    </xf>
    <xf numFmtId="0" fontId="5" fillId="0" borderId="15" xfId="0" applyFont="1" applyFill="1" applyBorder="1" applyAlignment="1">
      <alignment horizontal="center" vertical="top"/>
    </xf>
    <xf numFmtId="0" fontId="5" fillId="0" borderId="16" xfId="0" applyFont="1" applyFill="1" applyBorder="1" applyAlignment="1">
      <alignment horizontal="center" vertical="top"/>
    </xf>
    <xf numFmtId="0" fontId="5" fillId="0" borderId="21" xfId="0" applyFont="1" applyFill="1" applyBorder="1" applyAlignment="1">
      <alignment horizontal="center" vertical="top"/>
    </xf>
    <xf numFmtId="166" fontId="23" fillId="0" borderId="14" xfId="0" applyNumberFormat="1" applyFont="1" applyFill="1" applyBorder="1" applyAlignment="1">
      <alignment horizontal="center" vertical="top"/>
    </xf>
    <xf numFmtId="0" fontId="23" fillId="0" borderId="17" xfId="0" applyFont="1" applyFill="1" applyBorder="1" applyAlignment="1">
      <alignment vertical="top"/>
    </xf>
    <xf numFmtId="0" fontId="5" fillId="0" borderId="15" xfId="0" applyFont="1" applyFill="1" applyBorder="1" applyAlignment="1">
      <alignment vertical="top"/>
    </xf>
    <xf numFmtId="0" fontId="5" fillId="0" borderId="16" xfId="0" applyFont="1" applyFill="1" applyBorder="1" applyAlignment="1">
      <alignment vertical="top"/>
    </xf>
    <xf numFmtId="0" fontId="5" fillId="0" borderId="17" xfId="0" applyFont="1" applyFill="1" applyBorder="1" applyAlignment="1">
      <alignment vertical="center"/>
    </xf>
    <xf numFmtId="0" fontId="5" fillId="0" borderId="25" xfId="0" applyFont="1" applyFill="1" applyBorder="1"/>
    <xf numFmtId="0" fontId="5" fillId="0" borderId="80" xfId="0" applyFont="1" applyFill="1" applyBorder="1"/>
    <xf numFmtId="165" fontId="5" fillId="0" borderId="53" xfId="0" applyNumberFormat="1" applyFont="1" applyFill="1" applyBorder="1" applyAlignment="1">
      <alignment horizontal="left" vertical="top"/>
    </xf>
    <xf numFmtId="165" fontId="5" fillId="0" borderId="68" xfId="0" applyNumberFormat="1" applyFont="1" applyFill="1" applyBorder="1" applyAlignment="1">
      <alignment horizontal="left" vertical="top"/>
    </xf>
    <xf numFmtId="165" fontId="5" fillId="0" borderId="66" xfId="0" applyNumberFormat="1" applyFont="1" applyFill="1" applyBorder="1" applyAlignment="1">
      <alignment horizontal="left" vertical="top"/>
    </xf>
    <xf numFmtId="1" fontId="5" fillId="0" borderId="66" xfId="0" applyNumberFormat="1" applyFont="1" applyFill="1" applyBorder="1" applyAlignment="1">
      <alignment horizontal="right" vertical="top"/>
    </xf>
    <xf numFmtId="165" fontId="5" fillId="0" borderId="12" xfId="0" applyNumberFormat="1" applyFont="1" applyFill="1" applyBorder="1" applyAlignment="1">
      <alignment horizontal="right" vertical="top" wrapText="1"/>
    </xf>
    <xf numFmtId="165" fontId="5" fillId="0" borderId="22" xfId="0" applyNumberFormat="1" applyFont="1" applyFill="1" applyBorder="1" applyAlignment="1">
      <alignment horizontal="center" vertical="top" wrapText="1"/>
    </xf>
    <xf numFmtId="164" fontId="23" fillId="20" borderId="38" xfId="0" applyNumberFormat="1" applyFont="1" applyFill="1" applyBorder="1" applyAlignment="1">
      <alignment horizontal="center" vertical="top" wrapText="1"/>
    </xf>
    <xf numFmtId="0" fontId="5" fillId="0" borderId="82" xfId="0" applyFont="1" applyFill="1" applyBorder="1" applyAlignment="1">
      <alignment horizontal="center" vertical="top"/>
    </xf>
    <xf numFmtId="1" fontId="5" fillId="0" borderId="52" xfId="0" applyNumberFormat="1" applyFont="1" applyFill="1" applyBorder="1" applyAlignment="1">
      <alignment horizontal="right" vertical="top" wrapText="1"/>
    </xf>
    <xf numFmtId="165" fontId="5" fillId="0" borderId="24" xfId="0" applyNumberFormat="1" applyFont="1" applyFill="1" applyBorder="1" applyAlignment="1">
      <alignment horizontal="left" vertical="top"/>
    </xf>
    <xf numFmtId="165" fontId="5" fillId="0" borderId="13" xfId="0" applyNumberFormat="1" applyFont="1" applyFill="1" applyBorder="1" applyAlignment="1">
      <alignment horizontal="left" vertical="top"/>
    </xf>
    <xf numFmtId="165" fontId="5" fillId="0" borderId="0" xfId="0" applyNumberFormat="1" applyFont="1" applyFill="1" applyBorder="1" applyAlignment="1">
      <alignment horizontal="left" vertical="top" wrapText="1"/>
    </xf>
    <xf numFmtId="165" fontId="5" fillId="0" borderId="81" xfId="0" applyNumberFormat="1" applyFont="1" applyFill="1" applyBorder="1" applyAlignment="1">
      <alignment horizontal="left" vertical="top" wrapText="1"/>
    </xf>
    <xf numFmtId="165" fontId="5" fillId="0" borderId="81" xfId="0" applyNumberFormat="1" applyFont="1" applyFill="1" applyBorder="1" applyAlignment="1">
      <alignment horizontal="right" vertical="top" wrapText="1"/>
    </xf>
    <xf numFmtId="165" fontId="5" fillId="0" borderId="0" xfId="0" applyNumberFormat="1" applyFont="1" applyFill="1" applyBorder="1" applyAlignment="1">
      <alignment horizontal="left" vertical="top"/>
    </xf>
    <xf numFmtId="165" fontId="5" fillId="0" borderId="54" xfId="0" applyNumberFormat="1" applyFont="1" applyFill="1" applyBorder="1" applyAlignment="1">
      <alignment horizontal="left" vertical="top"/>
    </xf>
    <xf numFmtId="165" fontId="5" fillId="0" borderId="40" xfId="0" applyNumberFormat="1" applyFont="1" applyFill="1" applyBorder="1" applyAlignment="1">
      <alignment horizontal="right" vertical="top" wrapText="1"/>
    </xf>
    <xf numFmtId="165" fontId="5" fillId="0" borderId="67" xfId="0" applyNumberFormat="1" applyFont="1" applyFill="1" applyBorder="1" applyAlignment="1">
      <alignment horizontal="left" vertical="top"/>
    </xf>
    <xf numFmtId="0" fontId="23" fillId="0" borderId="0" xfId="0" applyFont="1" applyFill="1" applyBorder="1" applyAlignment="1">
      <alignment vertical="top" wrapText="1"/>
    </xf>
    <xf numFmtId="0" fontId="23" fillId="0" borderId="81" xfId="0" applyFont="1" applyFill="1" applyBorder="1" applyAlignment="1">
      <alignment vertical="top" wrapText="1"/>
    </xf>
    <xf numFmtId="164" fontId="23" fillId="0" borderId="14" xfId="0" applyNumberFormat="1" applyFont="1" applyFill="1" applyBorder="1" applyAlignment="1">
      <alignment horizontal="left" vertical="top" wrapText="1"/>
    </xf>
    <xf numFmtId="164" fontId="61" fillId="0" borderId="13" xfId="0" applyNumberFormat="1" applyFont="1" applyFill="1" applyBorder="1" applyAlignment="1">
      <alignment horizontal="left" vertical="top"/>
    </xf>
    <xf numFmtId="0" fontId="23" fillId="0" borderId="12" xfId="0" applyFont="1" applyFill="1" applyBorder="1" applyAlignment="1">
      <alignment horizontal="left" vertical="top" wrapText="1"/>
    </xf>
    <xf numFmtId="1" fontId="5" fillId="0" borderId="29" xfId="0" applyNumberFormat="1" applyFont="1" applyFill="1" applyBorder="1" applyAlignment="1">
      <alignment horizontal="center" vertical="top" wrapText="1"/>
    </xf>
    <xf numFmtId="165" fontId="5" fillId="0" borderId="13" xfId="0" applyNumberFormat="1" applyFont="1" applyFill="1" applyBorder="1" applyAlignment="1">
      <alignment horizontal="left" vertical="top" wrapText="1"/>
    </xf>
    <xf numFmtId="1" fontId="5" fillId="0" borderId="52" xfId="0" applyNumberFormat="1" applyFont="1" applyFill="1" applyBorder="1" applyAlignment="1">
      <alignment horizontal="center" vertical="top" wrapText="1"/>
    </xf>
    <xf numFmtId="0" fontId="23" fillId="0" borderId="82" xfId="0" applyFont="1" applyFill="1" applyBorder="1" applyAlignment="1">
      <alignment horizontal="left" vertical="top" wrapText="1"/>
    </xf>
    <xf numFmtId="0" fontId="23" fillId="0" borderId="16" xfId="0" applyFont="1" applyFill="1" applyBorder="1" applyAlignment="1">
      <alignment vertical="top"/>
    </xf>
    <xf numFmtId="164" fontId="5" fillId="0" borderId="86" xfId="0" applyNumberFormat="1" applyFont="1" applyFill="1" applyBorder="1" applyAlignment="1">
      <alignment horizontal="center" vertical="top" wrapText="1"/>
    </xf>
    <xf numFmtId="0" fontId="60" fillId="0" borderId="48" xfId="0" applyFont="1" applyFill="1" applyBorder="1" applyAlignment="1">
      <alignment vertical="top"/>
    </xf>
    <xf numFmtId="165" fontId="5" fillId="0" borderId="48" xfId="0" quotePrefix="1" applyNumberFormat="1" applyFont="1" applyFill="1" applyBorder="1" applyAlignment="1">
      <alignment horizontal="center" vertical="top" wrapText="1"/>
    </xf>
    <xf numFmtId="164" fontId="5" fillId="0" borderId="50" xfId="0" applyNumberFormat="1" applyFont="1" applyFill="1" applyBorder="1" applyAlignment="1">
      <alignment horizontal="center" vertical="top" wrapText="1"/>
    </xf>
    <xf numFmtId="0" fontId="60" fillId="0" borderId="50" xfId="0" applyFont="1" applyFill="1" applyBorder="1" applyAlignment="1">
      <alignment vertical="top" wrapText="1"/>
    </xf>
    <xf numFmtId="0" fontId="60" fillId="0" borderId="50" xfId="0" applyFont="1" applyFill="1" applyBorder="1" applyAlignment="1">
      <alignment vertical="top"/>
    </xf>
    <xf numFmtId="0" fontId="60" fillId="0" borderId="86" xfId="0" applyFont="1" applyFill="1" applyBorder="1" applyAlignment="1">
      <alignment vertical="top"/>
    </xf>
    <xf numFmtId="164" fontId="5" fillId="0" borderId="20" xfId="0" applyNumberFormat="1" applyFont="1" applyFill="1" applyBorder="1" applyAlignment="1">
      <alignment horizontal="center" vertical="top" wrapText="1"/>
    </xf>
    <xf numFmtId="0" fontId="60" fillId="0" borderId="73" xfId="0" applyFont="1" applyFill="1" applyBorder="1" applyAlignment="1">
      <alignment vertical="top"/>
    </xf>
    <xf numFmtId="165" fontId="5" fillId="0" borderId="81" xfId="0" applyNumberFormat="1" applyFont="1" applyFill="1" applyBorder="1" applyAlignment="1">
      <alignment horizontal="center" vertical="top" wrapText="1"/>
    </xf>
    <xf numFmtId="165" fontId="5" fillId="0" borderId="0" xfId="0" applyNumberFormat="1" applyFont="1" applyFill="1" applyBorder="1" applyAlignment="1">
      <alignment horizontal="center" vertical="top" wrapText="1"/>
    </xf>
    <xf numFmtId="164" fontId="5" fillId="0" borderId="48" xfId="0" applyNumberFormat="1" applyFont="1" applyFill="1" applyBorder="1" applyAlignment="1">
      <alignment horizontal="center" vertical="top" wrapText="1"/>
    </xf>
    <xf numFmtId="0" fontId="5" fillId="0" borderId="48" xfId="0" applyFont="1" applyFill="1" applyBorder="1" applyAlignment="1">
      <alignment horizontal="left" vertical="top" wrapText="1"/>
    </xf>
    <xf numFmtId="165" fontId="5" fillId="0" borderId="33" xfId="0" quotePrefix="1" applyNumberFormat="1" applyFont="1" applyFill="1" applyBorder="1" applyAlignment="1">
      <alignment horizontal="center" vertical="top" wrapText="1"/>
    </xf>
    <xf numFmtId="165" fontId="5" fillId="0" borderId="32" xfId="0" quotePrefix="1" applyNumberFormat="1" applyFont="1" applyFill="1" applyBorder="1" applyAlignment="1">
      <alignment horizontal="center" vertical="top" wrapText="1"/>
    </xf>
    <xf numFmtId="0" fontId="5" fillId="0" borderId="50" xfId="0" applyFont="1" applyFill="1" applyBorder="1" applyAlignment="1">
      <alignment horizontal="left" vertical="top" wrapText="1"/>
    </xf>
    <xf numFmtId="0" fontId="60" fillId="0" borderId="20" xfId="0" applyFont="1" applyFill="1" applyBorder="1" applyAlignment="1">
      <alignment vertical="top"/>
    </xf>
    <xf numFmtId="0" fontId="60" fillId="0" borderId="49" xfId="0" applyFont="1" applyFill="1" applyBorder="1" applyAlignment="1">
      <alignment vertical="top"/>
    </xf>
    <xf numFmtId="165" fontId="5" fillId="0" borderId="34" xfId="0" applyNumberFormat="1" applyFont="1" applyFill="1" applyBorder="1" applyAlignment="1">
      <alignment vertical="top"/>
    </xf>
    <xf numFmtId="165" fontId="5" fillId="0" borderId="35" xfId="0" applyNumberFormat="1" applyFont="1" applyFill="1" applyBorder="1" applyAlignment="1">
      <alignment vertical="top"/>
    </xf>
    <xf numFmtId="0" fontId="5" fillId="0" borderId="86" xfId="0" applyFont="1" applyFill="1" applyBorder="1" applyAlignment="1">
      <alignment horizontal="center" vertical="top"/>
    </xf>
    <xf numFmtId="165" fontId="5" fillId="0" borderId="44" xfId="0" applyNumberFormat="1" applyFont="1" applyFill="1" applyBorder="1" applyAlignment="1">
      <alignment vertical="top"/>
    </xf>
    <xf numFmtId="0" fontId="5" fillId="14" borderId="50" xfId="0" applyFont="1" applyFill="1" applyBorder="1" applyAlignment="1">
      <alignment horizontal="center" vertical="top"/>
    </xf>
    <xf numFmtId="0" fontId="5" fillId="14" borderId="50" xfId="0" applyFont="1" applyFill="1" applyBorder="1" applyAlignment="1">
      <alignment horizontal="left" vertical="top" wrapText="1"/>
    </xf>
    <xf numFmtId="165" fontId="5" fillId="0" borderId="41" xfId="0" quotePrefix="1" applyNumberFormat="1" applyFont="1" applyFill="1" applyBorder="1" applyAlignment="1">
      <alignment horizontal="center" vertical="top" wrapText="1"/>
    </xf>
    <xf numFmtId="0" fontId="5" fillId="14" borderId="73" xfId="0" applyFont="1" applyFill="1" applyBorder="1" applyAlignment="1">
      <alignment horizontal="center" vertical="top"/>
    </xf>
    <xf numFmtId="0" fontId="5" fillId="14" borderId="73" xfId="0" applyFont="1" applyFill="1" applyBorder="1" applyAlignment="1">
      <alignment horizontal="left" vertical="top" wrapText="1"/>
    </xf>
    <xf numFmtId="165" fontId="5" fillId="0" borderId="60" xfId="0" quotePrefix="1" applyNumberFormat="1" applyFont="1" applyFill="1" applyBorder="1" applyAlignment="1">
      <alignment horizontal="center" vertical="top" wrapText="1"/>
    </xf>
    <xf numFmtId="165" fontId="5" fillId="0" borderId="31" xfId="0" applyNumberFormat="1" applyFont="1" applyFill="1" applyBorder="1" applyAlignment="1">
      <alignment vertical="top"/>
    </xf>
    <xf numFmtId="165" fontId="5" fillId="0" borderId="37" xfId="0" applyNumberFormat="1" applyFont="1" applyFill="1" applyBorder="1" applyAlignment="1">
      <alignment vertical="top"/>
    </xf>
    <xf numFmtId="0" fontId="60" fillId="0" borderId="19" xfId="0" applyFont="1" applyFill="1" applyBorder="1" applyAlignment="1">
      <alignment vertical="top"/>
    </xf>
    <xf numFmtId="164" fontId="5" fillId="20" borderId="48" xfId="0" applyNumberFormat="1" applyFont="1" applyFill="1" applyBorder="1" applyAlignment="1">
      <alignment horizontal="center" vertical="top" wrapText="1"/>
    </xf>
    <xf numFmtId="0" fontId="5" fillId="20" borderId="33" xfId="0" applyFont="1" applyFill="1" applyBorder="1" applyAlignment="1">
      <alignment horizontal="left" vertical="top" wrapText="1"/>
    </xf>
    <xf numFmtId="0" fontId="5" fillId="20" borderId="19" xfId="0" applyFont="1" applyFill="1" applyBorder="1" applyAlignment="1">
      <alignment vertical="top"/>
    </xf>
    <xf numFmtId="165" fontId="5" fillId="20" borderId="33" xfId="0" applyNumberFormat="1" applyFont="1" applyFill="1" applyBorder="1" applyAlignment="1">
      <alignment vertical="top" wrapText="1"/>
    </xf>
    <xf numFmtId="165" fontId="5" fillId="20" borderId="48" xfId="0" applyNumberFormat="1" applyFont="1" applyFill="1" applyBorder="1" applyAlignment="1">
      <alignment vertical="top" wrapText="1"/>
    </xf>
    <xf numFmtId="165" fontId="5" fillId="20" borderId="32" xfId="0" applyNumberFormat="1" applyFont="1" applyFill="1" applyBorder="1" applyAlignment="1">
      <alignment vertical="top"/>
    </xf>
    <xf numFmtId="165" fontId="5" fillId="20" borderId="33" xfId="0" applyNumberFormat="1" applyFont="1" applyFill="1" applyBorder="1" applyAlignment="1">
      <alignment vertical="top"/>
    </xf>
    <xf numFmtId="164" fontId="5" fillId="20" borderId="50" xfId="0" applyNumberFormat="1" applyFont="1" applyFill="1" applyBorder="1" applyAlignment="1">
      <alignment horizontal="center" vertical="top" wrapText="1"/>
    </xf>
    <xf numFmtId="0" fontId="5" fillId="20" borderId="35" xfId="0" applyFont="1" applyFill="1" applyBorder="1" applyAlignment="1">
      <alignment horizontal="left" vertical="top" wrapText="1"/>
    </xf>
    <xf numFmtId="0" fontId="5" fillId="20" borderId="49" xfId="0" applyFont="1" applyFill="1" applyBorder="1" applyAlignment="1">
      <alignment vertical="top"/>
    </xf>
    <xf numFmtId="165" fontId="5" fillId="20" borderId="35" xfId="0" applyNumberFormat="1" applyFont="1" applyFill="1" applyBorder="1" applyAlignment="1">
      <alignment vertical="top" wrapText="1"/>
    </xf>
    <xf numFmtId="165" fontId="5" fillId="20" borderId="50" xfId="0" applyNumberFormat="1" applyFont="1" applyFill="1" applyBorder="1" applyAlignment="1">
      <alignment vertical="top" wrapText="1"/>
    </xf>
    <xf numFmtId="165" fontId="5" fillId="20" borderId="34" xfId="0" applyNumberFormat="1" applyFont="1" applyFill="1" applyBorder="1" applyAlignment="1">
      <alignment vertical="top"/>
    </xf>
    <xf numFmtId="165" fontId="5" fillId="20" borderId="35" xfId="0" applyNumberFormat="1" applyFont="1" applyFill="1" applyBorder="1" applyAlignment="1">
      <alignment vertical="top"/>
    </xf>
    <xf numFmtId="0" fontId="5" fillId="20" borderId="50" xfId="0" applyFont="1" applyFill="1" applyBorder="1" applyAlignment="1">
      <alignment vertical="top"/>
    </xf>
    <xf numFmtId="0" fontId="5" fillId="20" borderId="50" xfId="0" applyFont="1" applyFill="1" applyBorder="1" applyAlignment="1">
      <alignment horizontal="center" vertical="top" wrapText="1"/>
    </xf>
    <xf numFmtId="0" fontId="5" fillId="20" borderId="20" xfId="0" applyFont="1" applyFill="1" applyBorder="1" applyAlignment="1">
      <alignment vertical="top"/>
    </xf>
    <xf numFmtId="0" fontId="5" fillId="20" borderId="50" xfId="0" applyFont="1" applyFill="1" applyBorder="1" applyAlignment="1">
      <alignment horizontal="center" vertical="top"/>
    </xf>
    <xf numFmtId="0" fontId="5" fillId="20" borderId="35" xfId="0" applyFont="1" applyFill="1" applyBorder="1" applyAlignment="1">
      <alignment vertical="top"/>
    </xf>
    <xf numFmtId="0" fontId="5" fillId="20" borderId="73" xfId="0" applyFont="1" applyFill="1" applyBorder="1" applyAlignment="1">
      <alignment horizontal="center" vertical="top"/>
    </xf>
    <xf numFmtId="0" fontId="5" fillId="20" borderId="37" xfId="0" applyFont="1" applyFill="1" applyBorder="1" applyAlignment="1">
      <alignment vertical="top"/>
    </xf>
    <xf numFmtId="0" fontId="5" fillId="20" borderId="73" xfId="0" applyFont="1" applyFill="1" applyBorder="1" applyAlignment="1">
      <alignment vertical="top"/>
    </xf>
    <xf numFmtId="165" fontId="5" fillId="20" borderId="73" xfId="0" applyNumberFormat="1" applyFont="1" applyFill="1" applyBorder="1" applyAlignment="1">
      <alignment vertical="top" wrapText="1"/>
    </xf>
    <xf numFmtId="165" fontId="5" fillId="20" borderId="31" xfId="0" applyNumberFormat="1" applyFont="1" applyFill="1" applyBorder="1" applyAlignment="1">
      <alignment vertical="top"/>
    </xf>
    <xf numFmtId="165" fontId="5" fillId="20" borderId="37" xfId="0" applyNumberFormat="1" applyFont="1" applyFill="1" applyBorder="1" applyAlignment="1">
      <alignment vertical="top"/>
    </xf>
    <xf numFmtId="165" fontId="5" fillId="0" borderId="48" xfId="0" applyNumberFormat="1" applyFont="1" applyFill="1" applyBorder="1" applyAlignment="1">
      <alignment vertical="top" wrapText="1"/>
    </xf>
    <xf numFmtId="165" fontId="5" fillId="0" borderId="30" xfId="0" applyNumberFormat="1" applyFont="1" applyFill="1" applyBorder="1" applyAlignment="1">
      <alignment vertical="top"/>
    </xf>
    <xf numFmtId="165" fontId="5" fillId="0" borderId="42" xfId="0" applyNumberFormat="1" applyFont="1" applyFill="1" applyBorder="1" applyAlignment="1">
      <alignment vertical="top"/>
    </xf>
    <xf numFmtId="165" fontId="5" fillId="0" borderId="50" xfId="0" applyNumberFormat="1" applyFont="1" applyFill="1" applyBorder="1" applyAlignment="1">
      <alignment vertical="top" wrapText="1"/>
    </xf>
    <xf numFmtId="165" fontId="5" fillId="0" borderId="41" xfId="0" applyNumberFormat="1" applyFont="1" applyFill="1" applyBorder="1" applyAlignment="1">
      <alignment vertical="top"/>
    </xf>
    <xf numFmtId="165" fontId="5" fillId="0" borderId="21" xfId="0" applyNumberFormat="1" applyFont="1" applyFill="1" applyBorder="1" applyAlignment="1">
      <alignment vertical="top" wrapText="1"/>
    </xf>
    <xf numFmtId="165" fontId="5" fillId="0" borderId="81" xfId="0" applyNumberFormat="1" applyFont="1" applyFill="1" applyBorder="1" applyAlignment="1">
      <alignment vertical="top"/>
    </xf>
    <xf numFmtId="165" fontId="5" fillId="0" borderId="0" xfId="0" applyNumberFormat="1" applyFont="1" applyFill="1" applyBorder="1" applyAlignment="1">
      <alignment vertical="top"/>
    </xf>
    <xf numFmtId="0" fontId="5" fillId="0" borderId="86" xfId="0" applyFont="1" applyFill="1" applyBorder="1" applyAlignment="1">
      <alignment horizontal="left" vertical="top" wrapText="1"/>
    </xf>
    <xf numFmtId="164" fontId="5" fillId="0" borderId="21" xfId="0" applyNumberFormat="1" applyFont="1" applyFill="1" applyBorder="1" applyAlignment="1">
      <alignment horizontal="center" vertical="top" wrapText="1"/>
    </xf>
    <xf numFmtId="0" fontId="5" fillId="0" borderId="73" xfId="0" applyFont="1" applyFill="1" applyBorder="1" applyAlignment="1">
      <alignment horizontal="left" vertical="top" wrapText="1"/>
    </xf>
    <xf numFmtId="165" fontId="5" fillId="0" borderId="32" xfId="0" applyNumberFormat="1" applyFont="1" applyFill="1" applyBorder="1" applyAlignment="1">
      <alignment vertical="top"/>
    </xf>
    <xf numFmtId="164" fontId="23" fillId="0" borderId="20" xfId="0" applyNumberFormat="1" applyFont="1" applyFill="1" applyBorder="1" applyAlignment="1">
      <alignment vertical="top" wrapText="1"/>
    </xf>
    <xf numFmtId="165" fontId="5" fillId="0" borderId="60" xfId="0" applyNumberFormat="1" applyFont="1" applyFill="1" applyBorder="1" applyAlignment="1">
      <alignment vertical="top"/>
    </xf>
    <xf numFmtId="165" fontId="5" fillId="0" borderId="81" xfId="0" applyNumberFormat="1" applyFont="1" applyFill="1" applyBorder="1" applyAlignment="1">
      <alignment vertical="top" wrapText="1"/>
    </xf>
    <xf numFmtId="165" fontId="5" fillId="0" borderId="82" xfId="0" applyNumberFormat="1" applyFont="1" applyFill="1" applyBorder="1" applyAlignment="1">
      <alignment vertical="top"/>
    </xf>
    <xf numFmtId="165" fontId="5" fillId="0" borderId="80" xfId="0" applyNumberFormat="1" applyFont="1" applyFill="1" applyBorder="1" applyAlignment="1">
      <alignment vertical="top"/>
    </xf>
    <xf numFmtId="0" fontId="5" fillId="0" borderId="33" xfId="0" applyFont="1" applyFill="1" applyBorder="1" applyAlignment="1">
      <alignment horizontal="right" vertical="top"/>
    </xf>
    <xf numFmtId="0" fontId="5" fillId="0" borderId="35" xfId="0" applyFont="1" applyFill="1" applyBorder="1" applyAlignment="1">
      <alignment horizontal="right" vertical="top"/>
    </xf>
    <xf numFmtId="0" fontId="5" fillId="0" borderId="37" xfId="0" applyFont="1" applyFill="1" applyBorder="1" applyAlignment="1">
      <alignment horizontal="right" vertical="top"/>
    </xf>
    <xf numFmtId="165" fontId="5" fillId="0" borderId="25" xfId="0" applyNumberFormat="1" applyFont="1" applyFill="1" applyBorder="1" applyAlignment="1">
      <alignment horizontal="left" vertical="top" wrapText="1"/>
    </xf>
    <xf numFmtId="165" fontId="5" fillId="0" borderId="45" xfId="0" applyNumberFormat="1" applyFont="1" applyFill="1" applyBorder="1" applyAlignment="1">
      <alignment horizontal="left" vertical="top" wrapText="1"/>
    </xf>
    <xf numFmtId="1" fontId="5" fillId="0" borderId="23" xfId="0" applyNumberFormat="1" applyFont="1" applyFill="1" applyBorder="1" applyAlignment="1">
      <alignment horizontal="right" vertical="top" wrapText="1"/>
    </xf>
    <xf numFmtId="165" fontId="5" fillId="0" borderId="80" xfId="0" applyNumberFormat="1" applyFont="1" applyFill="1" applyBorder="1" applyAlignment="1">
      <alignment horizontal="left" vertical="top" wrapText="1"/>
    </xf>
    <xf numFmtId="0" fontId="66" fillId="0" borderId="32" xfId="0" applyFont="1" applyFill="1" applyBorder="1" applyAlignment="1">
      <alignment vertical="top" wrapText="1"/>
    </xf>
    <xf numFmtId="0" fontId="66" fillId="0" borderId="34" xfId="0" applyFont="1" applyFill="1" applyBorder="1" applyAlignment="1">
      <alignment vertical="top" wrapText="1"/>
    </xf>
    <xf numFmtId="0" fontId="66" fillId="0" borderId="36" xfId="0" applyFont="1" applyFill="1" applyBorder="1" applyAlignment="1">
      <alignment vertical="top" wrapText="1"/>
    </xf>
    <xf numFmtId="0" fontId="66" fillId="0" borderId="31" xfId="0" applyFont="1" applyFill="1" applyBorder="1" applyAlignment="1">
      <alignment vertical="top" wrapText="1"/>
    </xf>
    <xf numFmtId="0" fontId="66" fillId="0" borderId="25" xfId="0" applyFont="1" applyFill="1" applyBorder="1" applyAlignment="1">
      <alignment vertical="top" wrapText="1"/>
    </xf>
    <xf numFmtId="0" fontId="66" fillId="0" borderId="13" xfId="0" applyFont="1" applyFill="1" applyBorder="1" applyAlignment="1">
      <alignment vertical="top" wrapText="1"/>
    </xf>
    <xf numFmtId="0" fontId="66" fillId="0" borderId="13" xfId="0" applyFont="1" applyFill="1" applyBorder="1" applyAlignment="1">
      <alignment vertical="top"/>
    </xf>
    <xf numFmtId="0" fontId="66" fillId="0" borderId="80" xfId="0" applyFont="1" applyFill="1" applyBorder="1" applyAlignment="1">
      <alignment vertical="top" wrapText="1"/>
    </xf>
    <xf numFmtId="0" fontId="66" fillId="15" borderId="25" xfId="0" applyFont="1" applyFill="1" applyBorder="1" applyAlignment="1">
      <alignment vertical="top" wrapText="1"/>
    </xf>
    <xf numFmtId="0" fontId="66" fillId="15" borderId="80" xfId="0" applyFont="1" applyFill="1" applyBorder="1" applyAlignment="1">
      <alignment vertical="top" wrapText="1"/>
    </xf>
    <xf numFmtId="0" fontId="5" fillId="15" borderId="81" xfId="0" applyFont="1" applyFill="1" applyBorder="1" applyAlignment="1">
      <alignment vertical="top"/>
    </xf>
    <xf numFmtId="0" fontId="23" fillId="15" borderId="14" xfId="0" applyFont="1" applyFill="1" applyBorder="1" applyAlignment="1">
      <alignment horizontal="center" vertical="top"/>
    </xf>
    <xf numFmtId="0" fontId="66" fillId="15" borderId="17" xfId="0" applyFont="1" applyFill="1" applyBorder="1" applyAlignment="1">
      <alignment vertical="top" wrapText="1"/>
    </xf>
    <xf numFmtId="0" fontId="5" fillId="15" borderId="15" xfId="0" applyFont="1" applyFill="1" applyBorder="1" applyAlignment="1">
      <alignment vertical="top"/>
    </xf>
    <xf numFmtId="0" fontId="59" fillId="0" borderId="15" xfId="0" applyFont="1" applyFill="1" applyBorder="1" applyAlignment="1">
      <alignment vertical="top"/>
    </xf>
    <xf numFmtId="0" fontId="67" fillId="0" borderId="19" xfId="0" applyFont="1" applyFill="1" applyBorder="1" applyAlignment="1">
      <alignment horizontal="center" vertical="top"/>
    </xf>
    <xf numFmtId="0" fontId="67" fillId="0" borderId="20" xfId="0" applyFont="1" applyFill="1" applyBorder="1" applyAlignment="1">
      <alignment horizontal="center" vertical="top"/>
    </xf>
    <xf numFmtId="0" fontId="70" fillId="0" borderId="20" xfId="0" applyFont="1" applyFill="1" applyBorder="1" applyAlignment="1">
      <alignment horizontal="center" vertical="top"/>
    </xf>
    <xf numFmtId="0" fontId="70" fillId="0" borderId="21" xfId="0" applyFont="1" applyFill="1" applyBorder="1" applyAlignment="1">
      <alignment horizontal="center" vertical="top"/>
    </xf>
    <xf numFmtId="0" fontId="67" fillId="0" borderId="25" xfId="0" applyFont="1" applyFill="1" applyBorder="1" applyAlignment="1">
      <alignment vertical="top" wrapText="1"/>
    </xf>
    <xf numFmtId="2" fontId="23" fillId="0" borderId="19" xfId="0" applyNumberFormat="1" applyFont="1" applyFill="1" applyBorder="1" applyAlignment="1">
      <alignment horizontal="center" vertical="top"/>
    </xf>
    <xf numFmtId="0" fontId="66" fillId="0" borderId="55" xfId="0" applyFont="1" applyFill="1" applyBorder="1" applyAlignment="1">
      <alignment vertical="top" wrapText="1"/>
    </xf>
    <xf numFmtId="165" fontId="5" fillId="0" borderId="28" xfId="0" applyNumberFormat="1" applyFont="1" applyFill="1" applyBorder="1" applyAlignment="1">
      <alignment horizontal="right" vertical="top"/>
    </xf>
    <xf numFmtId="0" fontId="5" fillId="0" borderId="0" xfId="0" applyFont="1" applyFill="1" applyAlignment="1">
      <alignment vertical="top"/>
    </xf>
    <xf numFmtId="0" fontId="60" fillId="0" borderId="19" xfId="0" applyFont="1" applyFill="1" applyBorder="1" applyAlignment="1">
      <alignment horizontal="left" vertical="top" wrapText="1"/>
    </xf>
    <xf numFmtId="0" fontId="5" fillId="0" borderId="19" xfId="0" applyFont="1" applyFill="1" applyBorder="1" applyAlignment="1">
      <alignment horizontal="left" vertical="top" wrapText="1"/>
    </xf>
    <xf numFmtId="0" fontId="5" fillId="0" borderId="21" xfId="0" applyFont="1" applyFill="1" applyBorder="1" applyAlignment="1">
      <alignment horizontal="left" vertical="top" wrapText="1"/>
    </xf>
    <xf numFmtId="0" fontId="5" fillId="15" borderId="19" xfId="0" applyFont="1" applyFill="1" applyBorder="1" applyAlignment="1">
      <alignment horizontal="left" vertical="top" wrapText="1"/>
    </xf>
    <xf numFmtId="0" fontId="5" fillId="15" borderId="20" xfId="0" applyFont="1" applyFill="1" applyBorder="1" applyAlignment="1">
      <alignment horizontal="left" vertical="top" wrapText="1"/>
    </xf>
    <xf numFmtId="0" fontId="5" fillId="15" borderId="21" xfId="0" applyFont="1" applyFill="1" applyBorder="1" applyAlignment="1">
      <alignment horizontal="left" vertical="top" wrapText="1"/>
    </xf>
    <xf numFmtId="0" fontId="5" fillId="15" borderId="19" xfId="0" applyFont="1" applyFill="1" applyBorder="1" applyAlignment="1">
      <alignment vertical="top" wrapText="1"/>
    </xf>
    <xf numFmtId="0" fontId="5" fillId="0" borderId="20" xfId="0" applyFont="1" applyFill="1" applyBorder="1" applyAlignment="1">
      <alignment horizontal="left" vertical="top" wrapText="1"/>
    </xf>
    <xf numFmtId="0" fontId="5" fillId="14" borderId="19" xfId="0" applyFont="1" applyFill="1" applyBorder="1" applyAlignment="1">
      <alignment horizontal="left" vertical="top" wrapText="1"/>
    </xf>
    <xf numFmtId="0" fontId="5" fillId="14" borderId="20" xfId="0" applyFont="1" applyFill="1" applyBorder="1" applyAlignment="1">
      <alignment horizontal="left" vertical="top" wrapText="1"/>
    </xf>
    <xf numFmtId="0" fontId="5" fillId="0" borderId="26" xfId="0" applyFont="1" applyFill="1" applyBorder="1" applyAlignment="1">
      <alignment horizontal="left" vertical="top" wrapText="1"/>
    </xf>
    <xf numFmtId="0" fontId="5" fillId="14" borderId="21" xfId="0" applyFont="1" applyFill="1" applyBorder="1" applyAlignment="1">
      <alignment horizontal="left" vertical="top" wrapText="1"/>
    </xf>
    <xf numFmtId="0" fontId="5" fillId="15" borderId="0" xfId="0" applyFont="1" applyFill="1" applyBorder="1" applyAlignment="1">
      <alignment vertical="top" wrapText="1"/>
    </xf>
    <xf numFmtId="0" fontId="5" fillId="0" borderId="0" xfId="0" applyFont="1" applyFill="1" applyBorder="1" applyAlignment="1">
      <alignment vertical="top" wrapText="1"/>
    </xf>
    <xf numFmtId="0" fontId="23" fillId="0" borderId="20" xfId="0" applyFont="1" applyFill="1" applyBorder="1" applyAlignment="1">
      <alignment horizontal="left" vertical="top" wrapText="1"/>
    </xf>
    <xf numFmtId="0" fontId="5" fillId="14" borderId="0" xfId="0" applyFont="1" applyFill="1" applyBorder="1" applyAlignment="1">
      <alignment horizontal="left" vertical="top" wrapText="1"/>
    </xf>
    <xf numFmtId="0" fontId="24" fillId="0" borderId="19" xfId="0" applyFont="1" applyFill="1" applyBorder="1" applyAlignment="1">
      <alignment horizontal="left" vertical="top" wrapText="1"/>
    </xf>
    <xf numFmtId="0" fontId="5" fillId="0" borderId="0" xfId="0" applyFont="1" applyFill="1" applyBorder="1" applyAlignment="1">
      <alignment horizontal="left" vertical="top" wrapText="1"/>
    </xf>
    <xf numFmtId="166" fontId="5" fillId="0" borderId="26" xfId="0" applyNumberFormat="1" applyFont="1" applyFill="1" applyBorder="1" applyAlignment="1">
      <alignment horizontal="center" vertical="center" wrapText="1"/>
    </xf>
    <xf numFmtId="166" fontId="5" fillId="0" borderId="13" xfId="0" applyNumberFormat="1" applyFont="1" applyFill="1" applyBorder="1" applyAlignment="1">
      <alignment horizontal="center" vertical="center" wrapText="1"/>
    </xf>
    <xf numFmtId="0" fontId="44" fillId="0" borderId="0" xfId="0" applyFont="1" applyFill="1" applyBorder="1" applyAlignment="1">
      <alignment horizontal="left" vertical="top" wrapText="1"/>
    </xf>
    <xf numFmtId="0" fontId="23" fillId="0" borderId="15" xfId="0" applyFont="1" applyFill="1" applyBorder="1" applyAlignment="1">
      <alignment horizontal="left" vertical="center" wrapText="1"/>
    </xf>
    <xf numFmtId="0" fontId="5" fillId="0" borderId="34" xfId="49" applyFont="1" applyFill="1" applyBorder="1" applyAlignment="1">
      <alignment horizontal="left" vertical="top" wrapText="1"/>
    </xf>
    <xf numFmtId="0" fontId="5" fillId="0" borderId="19" xfId="0" applyFont="1" applyFill="1" applyBorder="1" applyAlignment="1">
      <alignment vertical="top" wrapText="1"/>
    </xf>
    <xf numFmtId="0" fontId="5" fillId="0" borderId="21" xfId="0" applyFont="1" applyFill="1" applyBorder="1" applyAlignment="1">
      <alignment vertical="top" wrapText="1"/>
    </xf>
    <xf numFmtId="0" fontId="43" fillId="0" borderId="0" xfId="54" applyFont="1" applyFill="1" applyBorder="1" applyAlignment="1">
      <alignment horizontal="center" vertical="top"/>
    </xf>
    <xf numFmtId="0" fontId="40" fillId="0" borderId="0" xfId="54" applyFont="1" applyFill="1" applyBorder="1" applyAlignment="1">
      <alignment horizontal="center" vertical="top"/>
    </xf>
    <xf numFmtId="0" fontId="40" fillId="0" borderId="0" xfId="54" applyFont="1" applyFill="1" applyBorder="1" applyAlignment="1">
      <alignment vertical="top" wrapText="1"/>
    </xf>
    <xf numFmtId="0" fontId="40" fillId="0" borderId="0" xfId="54" applyFont="1" applyFill="1" applyBorder="1" applyAlignment="1">
      <alignment horizontal="right" vertical="top" wrapText="1"/>
    </xf>
    <xf numFmtId="0" fontId="45" fillId="0" borderId="0" xfId="54" applyFont="1" applyFill="1" applyBorder="1" applyAlignment="1">
      <alignment horizontal="center" vertical="top"/>
    </xf>
    <xf numFmtId="0" fontId="50" fillId="0" borderId="0" xfId="54" applyFont="1" applyFill="1" applyBorder="1" applyAlignment="1">
      <alignment horizontal="center" vertical="top"/>
    </xf>
    <xf numFmtId="0" fontId="37" fillId="0" borderId="0" xfId="54" applyFont="1" applyFill="1" applyBorder="1" applyAlignment="1">
      <alignment horizontal="center" vertical="top"/>
    </xf>
    <xf numFmtId="0" fontId="38" fillId="0" borderId="0" xfId="54" applyFont="1" applyFill="1" applyBorder="1" applyAlignment="1">
      <alignment horizontal="center" vertical="top"/>
    </xf>
    <xf numFmtId="0" fontId="39" fillId="0" borderId="0" xfId="54" applyFont="1" applyFill="1" applyBorder="1" applyAlignment="1">
      <alignment horizontal="center" vertical="top" wrapText="1"/>
    </xf>
    <xf numFmtId="0" fontId="40" fillId="0" borderId="0" xfId="54" applyFont="1" applyFill="1" applyBorder="1" applyAlignment="1">
      <alignment horizontal="center" vertical="top" wrapText="1"/>
    </xf>
    <xf numFmtId="0" fontId="35" fillId="0" borderId="0" xfId="54" applyFont="1" applyFill="1" applyBorder="1" applyAlignment="1">
      <alignment horizontal="center" vertical="top"/>
    </xf>
    <xf numFmtId="0" fontId="5" fillId="14" borderId="13" xfId="0" applyFont="1" applyFill="1" applyBorder="1" applyAlignment="1">
      <alignment vertical="top"/>
    </xf>
    <xf numFmtId="0" fontId="5" fillId="14" borderId="0" xfId="0" applyFont="1" applyFill="1" applyBorder="1" applyAlignment="1">
      <alignment vertical="top"/>
    </xf>
    <xf numFmtId="0" fontId="5" fillId="15" borderId="25" xfId="0" applyFont="1" applyFill="1" applyBorder="1" applyAlignment="1">
      <alignment vertical="top"/>
    </xf>
    <xf numFmtId="0" fontId="5" fillId="15" borderId="45" xfId="0" applyFont="1" applyFill="1" applyBorder="1" applyAlignment="1">
      <alignment vertical="top"/>
    </xf>
    <xf numFmtId="0" fontId="5" fillId="15" borderId="13" xfId="0" applyFont="1" applyFill="1" applyBorder="1" applyAlignment="1">
      <alignment vertical="top"/>
    </xf>
    <xf numFmtId="0" fontId="5" fillId="15" borderId="0" xfId="0" applyFont="1" applyFill="1" applyAlignment="1">
      <alignment vertical="top"/>
    </xf>
    <xf numFmtId="0" fontId="5" fillId="15" borderId="26" xfId="0" applyFont="1" applyFill="1" applyBorder="1" applyAlignment="1">
      <alignment vertical="top"/>
    </xf>
    <xf numFmtId="0" fontId="5" fillId="15" borderId="10" xfId="0" applyFont="1" applyFill="1" applyBorder="1" applyAlignment="1">
      <alignment vertical="top"/>
    </xf>
    <xf numFmtId="0" fontId="5" fillId="15" borderId="47" xfId="0" applyFont="1" applyFill="1" applyBorder="1" applyAlignment="1">
      <alignment horizontal="left" vertical="top" wrapText="1"/>
    </xf>
    <xf numFmtId="0" fontId="5" fillId="15" borderId="28" xfId="0" applyFont="1" applyFill="1" applyBorder="1" applyAlignment="1">
      <alignment horizontal="left" vertical="top" wrapText="1"/>
    </xf>
    <xf numFmtId="164" fontId="23" fillId="15" borderId="14" xfId="0" applyNumberFormat="1" applyFont="1" applyFill="1" applyBorder="1" applyAlignment="1">
      <alignment horizontal="center" vertical="top" wrapText="1"/>
    </xf>
    <xf numFmtId="0" fontId="5" fillId="15" borderId="20" xfId="0" applyFont="1" applyFill="1" applyBorder="1" applyAlignment="1">
      <alignment horizontal="left" vertical="top" wrapText="1"/>
    </xf>
    <xf numFmtId="0" fontId="5" fillId="15" borderId="32" xfId="0" applyFont="1" applyFill="1" applyBorder="1" applyAlignment="1">
      <alignment horizontal="left" vertical="top" wrapText="1"/>
    </xf>
    <xf numFmtId="0" fontId="5" fillId="15" borderId="30" xfId="0" applyFont="1" applyFill="1" applyBorder="1" applyAlignment="1">
      <alignment horizontal="left" vertical="top" wrapText="1"/>
    </xf>
    <xf numFmtId="164" fontId="23" fillId="0" borderId="19" xfId="0" applyNumberFormat="1" applyFont="1" applyFill="1" applyBorder="1" applyAlignment="1">
      <alignment horizontal="center" vertical="top" wrapText="1"/>
    </xf>
    <xf numFmtId="164" fontId="23" fillId="0" borderId="20" xfId="0" applyNumberFormat="1" applyFont="1" applyFill="1" applyBorder="1" applyAlignment="1">
      <alignment horizontal="center" vertical="top" wrapText="1"/>
    </xf>
    <xf numFmtId="164" fontId="23" fillId="0" borderId="21" xfId="0" applyNumberFormat="1" applyFont="1" applyFill="1" applyBorder="1" applyAlignment="1">
      <alignment horizontal="center" vertical="top" wrapText="1"/>
    </xf>
    <xf numFmtId="0" fontId="5" fillId="0" borderId="19" xfId="0" applyFont="1" applyFill="1" applyBorder="1" applyAlignment="1">
      <alignment horizontal="left" vertical="top" wrapText="1"/>
    </xf>
    <xf numFmtId="0" fontId="5" fillId="0" borderId="20" xfId="0" applyFont="1" applyFill="1" applyBorder="1" applyAlignment="1">
      <alignment horizontal="left" vertical="top" wrapText="1"/>
    </xf>
    <xf numFmtId="0" fontId="5" fillId="0" borderId="21" xfId="0" applyFont="1" applyFill="1" applyBorder="1" applyAlignment="1">
      <alignment horizontal="left" vertical="top" wrapText="1"/>
    </xf>
    <xf numFmtId="0" fontId="5" fillId="0" borderId="32" xfId="0" applyFont="1" applyFill="1" applyBorder="1" applyAlignment="1">
      <alignment horizontal="left" vertical="top" wrapText="1"/>
    </xf>
    <xf numFmtId="0" fontId="5" fillId="0" borderId="30" xfId="0" applyFont="1" applyFill="1" applyBorder="1" applyAlignment="1">
      <alignment horizontal="left" vertical="top" wrapText="1"/>
    </xf>
    <xf numFmtId="0" fontId="5" fillId="0" borderId="41" xfId="0" applyFont="1" applyFill="1" applyBorder="1" applyAlignment="1">
      <alignment horizontal="left" vertical="top" wrapText="1"/>
    </xf>
    <xf numFmtId="0" fontId="5" fillId="0" borderId="35" xfId="0" applyFont="1" applyFill="1" applyBorder="1" applyAlignment="1">
      <alignment horizontal="left" vertical="top" wrapText="1"/>
    </xf>
    <xf numFmtId="0" fontId="23" fillId="15" borderId="19" xfId="0" applyFont="1" applyFill="1" applyBorder="1" applyAlignment="1">
      <alignment horizontal="center" vertical="top" wrapText="1"/>
    </xf>
    <xf numFmtId="0" fontId="23" fillId="15" borderId="21" xfId="0" applyFont="1" applyFill="1" applyBorder="1" applyAlignment="1">
      <alignment horizontal="center" vertical="top" wrapText="1"/>
    </xf>
    <xf numFmtId="0" fontId="5" fillId="15" borderId="19" xfId="0" applyFont="1" applyFill="1" applyBorder="1" applyAlignment="1">
      <alignment horizontal="left" vertical="top" wrapText="1"/>
    </xf>
    <xf numFmtId="0" fontId="5" fillId="15" borderId="21" xfId="0" applyFont="1" applyFill="1" applyBorder="1" applyAlignment="1">
      <alignment horizontal="left" vertical="top" wrapText="1"/>
    </xf>
    <xf numFmtId="0" fontId="5" fillId="14" borderId="41" xfId="0" applyFont="1" applyFill="1" applyBorder="1" applyAlignment="1">
      <alignment horizontal="left" vertical="top" wrapText="1"/>
    </xf>
    <xf numFmtId="0" fontId="5" fillId="14" borderId="35" xfId="0" applyFont="1" applyFill="1" applyBorder="1" applyAlignment="1">
      <alignment horizontal="left" vertical="top" wrapText="1"/>
    </xf>
    <xf numFmtId="0" fontId="5" fillId="17" borderId="0" xfId="0" applyFont="1" applyFill="1" applyBorder="1" applyAlignment="1">
      <alignment horizontal="left" vertical="top" wrapText="1"/>
    </xf>
    <xf numFmtId="0" fontId="5" fillId="17" borderId="12" xfId="0" applyFont="1" applyFill="1" applyBorder="1" applyAlignment="1">
      <alignment horizontal="left" vertical="top" wrapText="1"/>
    </xf>
    <xf numFmtId="0" fontId="60" fillId="0" borderId="17" xfId="0" applyFont="1" applyFill="1" applyBorder="1" applyAlignment="1">
      <alignment horizontal="center" vertical="top"/>
    </xf>
    <xf numFmtId="0" fontId="60" fillId="0" borderId="16" xfId="0" applyFont="1" applyFill="1" applyBorder="1" applyAlignment="1">
      <alignment horizontal="center" vertical="top"/>
    </xf>
    <xf numFmtId="0" fontId="5" fillId="0" borderId="81" xfId="0" applyFont="1" applyFill="1" applyBorder="1" applyAlignment="1">
      <alignment horizontal="left" vertical="top" wrapText="1"/>
    </xf>
    <xf numFmtId="0" fontId="5" fillId="0" borderId="82" xfId="0" applyFont="1" applyFill="1" applyBorder="1" applyAlignment="1">
      <alignment horizontal="left" vertical="top" wrapText="1"/>
    </xf>
    <xf numFmtId="164" fontId="23" fillId="15" borderId="19" xfId="0" applyNumberFormat="1" applyFont="1" applyFill="1" applyBorder="1" applyAlignment="1">
      <alignment horizontal="center" vertical="top" wrapText="1"/>
    </xf>
    <xf numFmtId="164" fontId="23" fillId="15" borderId="20" xfId="0" applyNumberFormat="1" applyFont="1" applyFill="1" applyBorder="1" applyAlignment="1">
      <alignment horizontal="center" vertical="top" wrapText="1"/>
    </xf>
    <xf numFmtId="0" fontId="59" fillId="0" borderId="13" xfId="0" applyFont="1" applyFill="1" applyBorder="1" applyAlignment="1">
      <alignment horizontal="center" vertical="top" wrapText="1"/>
    </xf>
    <xf numFmtId="0" fontId="59" fillId="0" borderId="12" xfId="0" applyFont="1" applyFill="1" applyBorder="1" applyAlignment="1">
      <alignment horizontal="center" vertical="top" wrapText="1"/>
    </xf>
    <xf numFmtId="0" fontId="59" fillId="0" borderId="26" xfId="0" applyFont="1" applyFill="1" applyBorder="1" applyAlignment="1">
      <alignment horizontal="center" vertical="top" wrapText="1"/>
    </xf>
    <xf numFmtId="0" fontId="59" fillId="0" borderId="27" xfId="0" applyFont="1" applyFill="1" applyBorder="1" applyAlignment="1">
      <alignment horizontal="center" vertical="top" wrapText="1"/>
    </xf>
    <xf numFmtId="0" fontId="5" fillId="15" borderId="47" xfId="62" applyFont="1" applyFill="1" applyBorder="1" applyAlignment="1">
      <alignment horizontal="left" vertical="top" wrapText="1"/>
    </xf>
    <xf numFmtId="0" fontId="5" fillId="15" borderId="28" xfId="62" applyFont="1" applyFill="1" applyBorder="1" applyAlignment="1">
      <alignment horizontal="left" vertical="top" wrapText="1"/>
    </xf>
    <xf numFmtId="0" fontId="5" fillId="15" borderId="53" xfId="0" applyFont="1" applyFill="1" applyBorder="1" applyAlignment="1">
      <alignment horizontal="left" vertical="top" wrapText="1"/>
    </xf>
    <xf numFmtId="0" fontId="5" fillId="15" borderId="24" xfId="0" applyFont="1" applyFill="1" applyBorder="1" applyAlignment="1">
      <alignment horizontal="left" vertical="top" wrapText="1"/>
    </xf>
    <xf numFmtId="0" fontId="5" fillId="0" borderId="17" xfId="0" applyFont="1" applyFill="1" applyBorder="1" applyAlignment="1">
      <alignment horizontal="left" vertical="top" wrapText="1"/>
    </xf>
    <xf numFmtId="0" fontId="5" fillId="0" borderId="15" xfId="0" applyFont="1" applyFill="1" applyBorder="1" applyAlignment="1">
      <alignment horizontal="left" vertical="top" wrapText="1"/>
    </xf>
    <xf numFmtId="0" fontId="5" fillId="15" borderId="54" xfId="0" applyFont="1" applyFill="1" applyBorder="1" applyAlignment="1">
      <alignment horizontal="left" vertical="top" wrapText="1"/>
    </xf>
    <xf numFmtId="0" fontId="5" fillId="15" borderId="22" xfId="0" applyFont="1" applyFill="1" applyBorder="1" applyAlignment="1">
      <alignment horizontal="left" vertical="top" wrapText="1"/>
    </xf>
    <xf numFmtId="0" fontId="59" fillId="0" borderId="17" xfId="0" applyFont="1" applyFill="1" applyBorder="1" applyAlignment="1">
      <alignment horizontal="center" vertical="top" wrapText="1"/>
    </xf>
    <xf numFmtId="0" fontId="59" fillId="0" borderId="16" xfId="0" applyFont="1" applyFill="1" applyBorder="1" applyAlignment="1">
      <alignment horizontal="center" vertical="top" wrapText="1"/>
    </xf>
    <xf numFmtId="0" fontId="59" fillId="0" borderId="45" xfId="0" applyFont="1" applyFill="1" applyBorder="1" applyAlignment="1">
      <alignment horizontal="center" vertical="top" wrapText="1"/>
    </xf>
    <xf numFmtId="0" fontId="59" fillId="0" borderId="23" xfId="0" applyFont="1" applyFill="1" applyBorder="1" applyAlignment="1">
      <alignment horizontal="center" vertical="top" wrapText="1"/>
    </xf>
    <xf numFmtId="0" fontId="59" fillId="0" borderId="0" xfId="0" applyFont="1" applyFill="1" applyBorder="1" applyAlignment="1">
      <alignment horizontal="center" vertical="top" wrapText="1"/>
    </xf>
    <xf numFmtId="0" fontId="5" fillId="15" borderId="68" xfId="0" applyFont="1" applyFill="1" applyBorder="1" applyAlignment="1">
      <alignment vertical="top" wrapText="1"/>
    </xf>
    <xf numFmtId="0" fontId="5" fillId="15" borderId="66" xfId="0" applyFont="1" applyFill="1" applyBorder="1" applyAlignment="1">
      <alignment vertical="top" wrapText="1"/>
    </xf>
    <xf numFmtId="0" fontId="5" fillId="15" borderId="53" xfId="0" applyFont="1" applyFill="1" applyBorder="1" applyAlignment="1">
      <alignment vertical="top" wrapText="1"/>
    </xf>
    <xf numFmtId="0" fontId="5" fillId="15" borderId="24" xfId="0" applyFont="1" applyFill="1" applyBorder="1" applyAlignment="1">
      <alignment vertical="top" wrapText="1"/>
    </xf>
    <xf numFmtId="0" fontId="59" fillId="0" borderId="25" xfId="0" applyFont="1" applyFill="1" applyBorder="1" applyAlignment="1">
      <alignment horizontal="center" vertical="top"/>
    </xf>
    <xf numFmtId="0" fontId="59" fillId="0" borderId="23" xfId="0" applyFont="1" applyFill="1" applyBorder="1" applyAlignment="1">
      <alignment horizontal="center" vertical="top"/>
    </xf>
    <xf numFmtId="0" fontId="59" fillId="0" borderId="13" xfId="0" applyFont="1" applyFill="1" applyBorder="1" applyAlignment="1">
      <alignment horizontal="center" vertical="top"/>
    </xf>
    <xf numFmtId="0" fontId="59" fillId="0" borderId="12" xfId="0" applyFont="1" applyFill="1" applyBorder="1" applyAlignment="1">
      <alignment horizontal="center" vertical="top"/>
    </xf>
    <xf numFmtId="0" fontId="59" fillId="0" borderId="26" xfId="0" applyFont="1" applyFill="1" applyBorder="1" applyAlignment="1">
      <alignment horizontal="center" vertical="top"/>
    </xf>
    <xf numFmtId="0" fontId="59" fillId="0" borderId="27" xfId="0" applyFont="1" applyFill="1" applyBorder="1" applyAlignment="1">
      <alignment horizontal="center" vertical="top"/>
    </xf>
    <xf numFmtId="0" fontId="5" fillId="9" borderId="25" xfId="0" applyFont="1" applyFill="1" applyBorder="1" applyAlignment="1">
      <alignment horizontal="center" vertical="top"/>
    </xf>
    <xf numFmtId="0" fontId="5" fillId="9" borderId="23" xfId="0" applyFont="1" applyFill="1" applyBorder="1" applyAlignment="1">
      <alignment horizontal="center" vertical="top"/>
    </xf>
    <xf numFmtId="0" fontId="5" fillId="9" borderId="26" xfId="0" applyFont="1" applyFill="1" applyBorder="1" applyAlignment="1">
      <alignment horizontal="center" vertical="top"/>
    </xf>
    <xf numFmtId="0" fontId="5" fillId="9" borderId="27" xfId="0" applyFont="1" applyFill="1" applyBorder="1" applyAlignment="1">
      <alignment horizontal="center" vertical="top"/>
    </xf>
    <xf numFmtId="0" fontId="60" fillId="0" borderId="25" xfId="0" applyFont="1" applyFill="1" applyBorder="1" applyAlignment="1">
      <alignment horizontal="center" vertical="top"/>
    </xf>
    <xf numFmtId="0" fontId="60" fillId="0" borderId="23" xfId="0" applyFont="1" applyFill="1" applyBorder="1" applyAlignment="1">
      <alignment horizontal="center" vertical="top"/>
    </xf>
    <xf numFmtId="0" fontId="60" fillId="0" borderId="26" xfId="0" applyFont="1" applyFill="1" applyBorder="1" applyAlignment="1">
      <alignment horizontal="center" vertical="top"/>
    </xf>
    <xf numFmtId="0" fontId="60" fillId="0" borderId="27" xfId="0" applyFont="1" applyFill="1" applyBorder="1" applyAlignment="1">
      <alignment horizontal="center" vertical="top"/>
    </xf>
    <xf numFmtId="0" fontId="5" fillId="0" borderId="25" xfId="0" applyFont="1" applyFill="1" applyBorder="1" applyAlignment="1">
      <alignment horizontal="center" vertical="top"/>
    </xf>
    <xf numFmtId="0" fontId="5" fillId="0" borderId="23" xfId="0" applyFont="1" applyFill="1" applyBorder="1" applyAlignment="1">
      <alignment horizontal="center" vertical="top"/>
    </xf>
    <xf numFmtId="0" fontId="5" fillId="0" borderId="26" xfId="0" applyFont="1" applyFill="1" applyBorder="1" applyAlignment="1">
      <alignment horizontal="center" vertical="top"/>
    </xf>
    <xf numFmtId="0" fontId="5" fillId="0" borderId="27" xfId="0" applyFont="1" applyFill="1" applyBorder="1" applyAlignment="1">
      <alignment horizontal="center" vertical="top"/>
    </xf>
    <xf numFmtId="0" fontId="5" fillId="0" borderId="13" xfId="0" applyFont="1" applyFill="1" applyBorder="1" applyAlignment="1">
      <alignment horizontal="center" vertical="top"/>
    </xf>
    <xf numFmtId="0" fontId="5" fillId="0" borderId="12" xfId="0" applyFont="1" applyFill="1" applyBorder="1" applyAlignment="1">
      <alignment horizontal="center" vertical="top"/>
    </xf>
    <xf numFmtId="0" fontId="5" fillId="0" borderId="53" xfId="0" applyFont="1" applyFill="1" applyBorder="1" applyAlignment="1">
      <alignment vertical="top" wrapText="1"/>
    </xf>
    <xf numFmtId="0" fontId="5" fillId="0" borderId="24" xfId="0" applyFont="1" applyFill="1" applyBorder="1" applyAlignment="1">
      <alignment vertical="top" wrapText="1"/>
    </xf>
    <xf numFmtId="0" fontId="5" fillId="0" borderId="47" xfId="0" applyFont="1" applyFill="1" applyBorder="1" applyAlignment="1">
      <alignment vertical="top" wrapText="1"/>
    </xf>
    <xf numFmtId="0" fontId="5" fillId="0" borderId="28" xfId="0" applyFont="1" applyFill="1" applyBorder="1" applyAlignment="1">
      <alignment vertical="top" wrapText="1"/>
    </xf>
    <xf numFmtId="0" fontId="5" fillId="0" borderId="53" xfId="0" applyFont="1" applyFill="1" applyBorder="1" applyAlignment="1">
      <alignment vertical="top"/>
    </xf>
    <xf numFmtId="0" fontId="5" fillId="0" borderId="24" xfId="0" applyFont="1" applyFill="1" applyBorder="1" applyAlignment="1">
      <alignment vertical="top"/>
    </xf>
    <xf numFmtId="0" fontId="5" fillId="0" borderId="47" xfId="0" applyFont="1" applyFill="1" applyBorder="1" applyAlignment="1">
      <alignment vertical="top"/>
    </xf>
    <xf numFmtId="0" fontId="5" fillId="0" borderId="28" xfId="0" applyFont="1" applyFill="1" applyBorder="1" applyAlignment="1">
      <alignment vertical="top"/>
    </xf>
    <xf numFmtId="0" fontId="5" fillId="0" borderId="25" xfId="0" applyFont="1" applyFill="1" applyBorder="1" applyAlignment="1">
      <alignment horizontal="center" vertical="top" wrapText="1"/>
    </xf>
    <xf numFmtId="0" fontId="5" fillId="0" borderId="23" xfId="0" applyFont="1" applyFill="1" applyBorder="1" applyAlignment="1">
      <alignment horizontal="center" vertical="top" wrapText="1"/>
    </xf>
    <xf numFmtId="0" fontId="5" fillId="0" borderId="13" xfId="0" applyFont="1" applyFill="1" applyBorder="1" applyAlignment="1">
      <alignment horizontal="center" vertical="top" wrapText="1"/>
    </xf>
    <xf numFmtId="0" fontId="5" fillId="0" borderId="12" xfId="0" applyFont="1" applyFill="1" applyBorder="1" applyAlignment="1">
      <alignment horizontal="center" vertical="top" wrapText="1"/>
    </xf>
    <xf numFmtId="0" fontId="5" fillId="0" borderId="26" xfId="0" applyFont="1" applyFill="1" applyBorder="1" applyAlignment="1">
      <alignment horizontal="center" vertical="top" wrapText="1"/>
    </xf>
    <xf numFmtId="0" fontId="5" fillId="0" borderId="27" xfId="0" applyFont="1" applyFill="1" applyBorder="1" applyAlignment="1">
      <alignment horizontal="center" vertical="top" wrapText="1"/>
    </xf>
    <xf numFmtId="0" fontId="5" fillId="0" borderId="17" xfId="0" applyFont="1" applyFill="1" applyBorder="1" applyAlignment="1">
      <alignment horizontal="center" vertical="top" wrapText="1"/>
    </xf>
    <xf numFmtId="0" fontId="5" fillId="0" borderId="16" xfId="0" applyFont="1" applyFill="1" applyBorder="1" applyAlignment="1">
      <alignment horizontal="center" vertical="top" wrapText="1"/>
    </xf>
    <xf numFmtId="0" fontId="5" fillId="0" borderId="25" xfId="0" applyFont="1" applyFill="1" applyBorder="1" applyAlignment="1">
      <alignment horizontal="left" vertical="top" wrapText="1"/>
    </xf>
    <xf numFmtId="0" fontId="5" fillId="0" borderId="45" xfId="0" applyFont="1" applyFill="1" applyBorder="1" applyAlignment="1">
      <alignment horizontal="left" vertical="top" wrapText="1"/>
    </xf>
    <xf numFmtId="0" fontId="5" fillId="0" borderId="26" xfId="0" applyFont="1" applyFill="1" applyBorder="1" applyAlignment="1">
      <alignment horizontal="left" vertical="top" wrapText="1"/>
    </xf>
    <xf numFmtId="0" fontId="5" fillId="0" borderId="10" xfId="0" applyFont="1" applyFill="1" applyBorder="1" applyAlignment="1">
      <alignment horizontal="left" vertical="top" wrapText="1"/>
    </xf>
    <xf numFmtId="0" fontId="5" fillId="0" borderId="67" xfId="0" applyFont="1" applyFill="1" applyBorder="1" applyAlignment="1">
      <alignment vertical="top" wrapText="1"/>
    </xf>
    <xf numFmtId="0" fontId="5" fillId="0" borderId="29" xfId="0" applyFont="1" applyFill="1" applyBorder="1" applyAlignment="1">
      <alignment vertical="top" wrapText="1"/>
    </xf>
    <xf numFmtId="166" fontId="5" fillId="0" borderId="17" xfId="0" applyNumberFormat="1" applyFont="1" applyFill="1" applyBorder="1" applyAlignment="1">
      <alignment horizontal="center" vertical="top" wrapText="1"/>
    </xf>
    <xf numFmtId="166" fontId="5" fillId="0" borderId="15" xfId="0" applyNumberFormat="1" applyFont="1" applyFill="1" applyBorder="1" applyAlignment="1">
      <alignment horizontal="center" vertical="top" wrapText="1"/>
    </xf>
    <xf numFmtId="166" fontId="5" fillId="0" borderId="16" xfId="0" applyNumberFormat="1" applyFont="1" applyFill="1" applyBorder="1" applyAlignment="1">
      <alignment horizontal="center" vertical="top" wrapText="1"/>
    </xf>
    <xf numFmtId="0" fontId="5" fillId="20" borderId="41" xfId="61" applyFont="1" applyFill="1" applyBorder="1" applyAlignment="1">
      <alignment horizontal="left" vertical="top" wrapText="1"/>
    </xf>
    <xf numFmtId="0" fontId="5" fillId="20" borderId="35" xfId="61" applyFont="1" applyFill="1" applyBorder="1" applyAlignment="1">
      <alignment horizontal="left" vertical="top" wrapText="1"/>
    </xf>
    <xf numFmtId="0" fontId="23" fillId="0" borderId="17" xfId="0" applyFont="1" applyFill="1" applyBorder="1" applyAlignment="1">
      <alignment horizontal="left" vertical="top" wrapText="1"/>
    </xf>
    <xf numFmtId="0" fontId="23" fillId="0" borderId="15" xfId="0" applyFont="1" applyFill="1" applyBorder="1" applyAlignment="1">
      <alignment horizontal="left" vertical="top" wrapText="1"/>
    </xf>
    <xf numFmtId="0" fontId="23" fillId="0" borderId="16" xfId="0" applyFont="1" applyFill="1" applyBorder="1" applyAlignment="1">
      <alignment horizontal="left" vertical="top" wrapText="1"/>
    </xf>
    <xf numFmtId="0" fontId="5" fillId="0" borderId="33" xfId="0" applyFont="1" applyFill="1" applyBorder="1" applyAlignment="1">
      <alignment horizontal="left" vertical="top" wrapText="1"/>
    </xf>
    <xf numFmtId="0" fontId="5" fillId="0" borderId="47" xfId="0" applyFont="1" applyFill="1" applyBorder="1" applyAlignment="1">
      <alignment horizontal="left" vertical="top" wrapText="1"/>
    </xf>
    <xf numFmtId="0" fontId="5" fillId="0" borderId="28" xfId="0" applyFont="1" applyFill="1" applyBorder="1" applyAlignment="1">
      <alignment horizontal="left" vertical="top" wrapText="1"/>
    </xf>
    <xf numFmtId="0" fontId="23" fillId="0" borderId="21" xfId="0" applyFont="1" applyFill="1" applyBorder="1" applyAlignment="1">
      <alignment horizontal="center" vertical="top" wrapText="1"/>
    </xf>
    <xf numFmtId="0" fontId="5" fillId="0" borderId="53" xfId="0" applyFont="1" applyFill="1" applyBorder="1" applyAlignment="1">
      <alignment horizontal="left" vertical="top" wrapText="1"/>
    </xf>
    <xf numFmtId="0" fontId="5" fillId="0" borderId="24" xfId="0" applyFont="1" applyFill="1" applyBorder="1" applyAlignment="1">
      <alignment horizontal="left" vertical="top" wrapText="1"/>
    </xf>
    <xf numFmtId="164" fontId="61" fillId="0" borderId="19" xfId="0" applyNumberFormat="1" applyFont="1" applyFill="1" applyBorder="1" applyAlignment="1">
      <alignment horizontal="center" vertical="top"/>
    </xf>
    <xf numFmtId="0" fontId="61" fillId="0" borderId="21" xfId="0" applyFont="1" applyFill="1" applyBorder="1" applyAlignment="1">
      <alignment horizontal="center" vertical="top"/>
    </xf>
    <xf numFmtId="0" fontId="5" fillId="15" borderId="17" xfId="0" applyFont="1" applyFill="1" applyBorder="1" applyAlignment="1">
      <alignment horizontal="left" vertical="top" wrapText="1"/>
    </xf>
    <xf numFmtId="0" fontId="5" fillId="15" borderId="15" xfId="0" applyFont="1" applyFill="1" applyBorder="1" applyAlignment="1">
      <alignment horizontal="left" vertical="top" wrapText="1"/>
    </xf>
    <xf numFmtId="0" fontId="23" fillId="15" borderId="14" xfId="0" applyFont="1" applyFill="1" applyBorder="1" applyAlignment="1">
      <alignment horizontal="center" vertical="top" wrapText="1"/>
    </xf>
    <xf numFmtId="164" fontId="23" fillId="0" borderId="19" xfId="0" applyNumberFormat="1" applyFont="1" applyFill="1" applyBorder="1" applyAlignment="1">
      <alignment horizontal="center" vertical="top"/>
    </xf>
    <xf numFmtId="0" fontId="23" fillId="0" borderId="20" xfId="0" applyFont="1" applyFill="1" applyBorder="1" applyAlignment="1">
      <alignment horizontal="center" vertical="top"/>
    </xf>
    <xf numFmtId="0" fontId="23" fillId="0" borderId="21" xfId="0" applyFont="1" applyFill="1" applyBorder="1" applyAlignment="1">
      <alignment horizontal="center" vertical="top"/>
    </xf>
    <xf numFmtId="0" fontId="5" fillId="0" borderId="60" xfId="0" applyFont="1" applyFill="1" applyBorder="1" applyAlignment="1">
      <alignment horizontal="left" vertical="top" wrapText="1"/>
    </xf>
    <xf numFmtId="0" fontId="5" fillId="0" borderId="37" xfId="0" applyFont="1" applyFill="1" applyBorder="1" applyAlignment="1">
      <alignment horizontal="left" vertical="top" wrapText="1"/>
    </xf>
    <xf numFmtId="0" fontId="5" fillId="0" borderId="41" xfId="61" applyFont="1" applyFill="1" applyBorder="1" applyAlignment="1">
      <alignment vertical="top" wrapText="1"/>
    </xf>
    <xf numFmtId="0" fontId="5" fillId="0" borderId="35" xfId="61" applyFont="1" applyFill="1" applyBorder="1" applyAlignment="1">
      <alignment vertical="top" wrapText="1"/>
    </xf>
    <xf numFmtId="0" fontId="60" fillId="15" borderId="41" xfId="0" applyFont="1" applyFill="1" applyBorder="1" applyAlignment="1">
      <alignment horizontal="left" vertical="top" wrapText="1"/>
    </xf>
    <xf numFmtId="0" fontId="60" fillId="15" borderId="35" xfId="0" applyFont="1" applyFill="1" applyBorder="1" applyAlignment="1">
      <alignment horizontal="left" vertical="top" wrapText="1"/>
    </xf>
    <xf numFmtId="0" fontId="5" fillId="15" borderId="60" xfId="0" applyFont="1" applyFill="1" applyBorder="1" applyAlignment="1">
      <alignment horizontal="left" vertical="top" wrapText="1"/>
    </xf>
    <xf numFmtId="0" fontId="5" fillId="15" borderId="37" xfId="0" applyFont="1" applyFill="1" applyBorder="1" applyAlignment="1">
      <alignment horizontal="left" vertical="top" wrapText="1"/>
    </xf>
    <xf numFmtId="0" fontId="23" fillId="0" borderId="25" xfId="0" applyFont="1" applyFill="1" applyBorder="1" applyAlignment="1">
      <alignment horizontal="center" vertical="top" wrapText="1"/>
    </xf>
    <xf numFmtId="0" fontId="23" fillId="0" borderId="23" xfId="0" applyFont="1" applyFill="1" applyBorder="1" applyAlignment="1">
      <alignment horizontal="center" vertical="top" wrapText="1"/>
    </xf>
    <xf numFmtId="0" fontId="23" fillId="0" borderId="13" xfId="0" applyFont="1" applyFill="1" applyBorder="1" applyAlignment="1">
      <alignment horizontal="center" vertical="top" wrapText="1"/>
    </xf>
    <xf numFmtId="0" fontId="23" fillId="0" borderId="12" xfId="0" applyFont="1" applyFill="1" applyBorder="1" applyAlignment="1">
      <alignment horizontal="center" vertical="top" wrapText="1"/>
    </xf>
    <xf numFmtId="0" fontId="23" fillId="0" borderId="26" xfId="0" applyFont="1" applyFill="1" applyBorder="1" applyAlignment="1">
      <alignment horizontal="center" vertical="top" wrapText="1"/>
    </xf>
    <xf numFmtId="0" fontId="23" fillId="0" borderId="27" xfId="0" applyFont="1" applyFill="1" applyBorder="1" applyAlignment="1">
      <alignment horizontal="center" vertical="top" wrapText="1"/>
    </xf>
    <xf numFmtId="164" fontId="23" fillId="0" borderId="25" xfId="0" applyNumberFormat="1" applyFont="1" applyFill="1" applyBorder="1" applyAlignment="1">
      <alignment horizontal="center" vertical="top" wrapText="1"/>
    </xf>
    <xf numFmtId="164" fontId="23" fillId="0" borderId="13" xfId="0" applyNumberFormat="1" applyFont="1" applyFill="1" applyBorder="1" applyAlignment="1">
      <alignment horizontal="center" vertical="top" wrapText="1"/>
    </xf>
    <xf numFmtId="164" fontId="23" fillId="0" borderId="26" xfId="0" applyNumberFormat="1" applyFont="1" applyFill="1" applyBorder="1" applyAlignment="1">
      <alignment horizontal="center" vertical="top" wrapText="1"/>
    </xf>
    <xf numFmtId="0" fontId="5" fillId="0" borderId="26" xfId="0" applyFont="1" applyFill="1" applyBorder="1" applyAlignment="1">
      <alignment vertical="top" wrapText="1"/>
    </xf>
    <xf numFmtId="0" fontId="5" fillId="0" borderId="10" xfId="0" applyFont="1" applyFill="1" applyBorder="1" applyAlignment="1">
      <alignment vertical="top" wrapText="1"/>
    </xf>
    <xf numFmtId="0" fontId="5" fillId="15" borderId="16" xfId="0" applyFont="1" applyFill="1" applyBorder="1" applyAlignment="1">
      <alignment horizontal="left" vertical="top" wrapText="1"/>
    </xf>
    <xf numFmtId="0" fontId="5" fillId="0" borderId="45" xfId="0" applyFont="1" applyFill="1" applyBorder="1" applyAlignment="1">
      <alignment horizontal="center" vertical="top"/>
    </xf>
    <xf numFmtId="0" fontId="5" fillId="0" borderId="0" xfId="0" applyFont="1" applyFill="1" applyBorder="1" applyAlignment="1">
      <alignment horizontal="center" vertical="top"/>
    </xf>
    <xf numFmtId="0" fontId="5" fillId="0" borderId="10" xfId="0" applyFont="1" applyFill="1" applyBorder="1" applyAlignment="1">
      <alignment horizontal="center" vertical="top"/>
    </xf>
    <xf numFmtId="0" fontId="59" fillId="0" borderId="25" xfId="0" applyFont="1" applyFill="1" applyBorder="1" applyAlignment="1">
      <alignment horizontal="center" vertical="top" wrapText="1"/>
    </xf>
    <xf numFmtId="0" fontId="60" fillId="0" borderId="13" xfId="0" applyFont="1" applyFill="1" applyBorder="1" applyAlignment="1">
      <alignment horizontal="center" vertical="top"/>
    </xf>
    <xf numFmtId="0" fontId="60" fillId="0" borderId="12" xfId="0" applyFont="1" applyFill="1" applyBorder="1" applyAlignment="1">
      <alignment horizontal="center" vertical="top"/>
    </xf>
    <xf numFmtId="0" fontId="59" fillId="0" borderId="17" xfId="0" applyFont="1" applyFill="1" applyBorder="1" applyAlignment="1">
      <alignment horizontal="center" vertical="top"/>
    </xf>
    <xf numFmtId="0" fontId="59" fillId="0" borderId="16" xfId="0" applyFont="1" applyFill="1" applyBorder="1" applyAlignment="1">
      <alignment horizontal="center" vertical="top"/>
    </xf>
    <xf numFmtId="0" fontId="23" fillId="0" borderId="19" xfId="0" applyFont="1" applyFill="1" applyBorder="1" applyAlignment="1">
      <alignment horizontal="center" vertical="top"/>
    </xf>
    <xf numFmtId="0" fontId="5" fillId="0" borderId="67" xfId="0" applyFont="1" applyFill="1" applyBorder="1" applyAlignment="1">
      <alignment vertical="top"/>
    </xf>
    <xf numFmtId="0" fontId="5" fillId="0" borderId="29" xfId="0" applyFont="1" applyFill="1" applyBorder="1" applyAlignment="1">
      <alignment vertical="top"/>
    </xf>
    <xf numFmtId="0" fontId="5" fillId="0" borderId="13" xfId="0" applyFont="1" applyFill="1" applyBorder="1" applyAlignment="1">
      <alignment vertical="top" wrapText="1"/>
    </xf>
    <xf numFmtId="0" fontId="5" fillId="0" borderId="0" xfId="0" applyFont="1" applyFill="1" applyBorder="1" applyAlignment="1">
      <alignment vertical="top" wrapText="1"/>
    </xf>
    <xf numFmtId="0" fontId="5" fillId="0" borderId="30" xfId="61" applyFont="1" applyFill="1" applyBorder="1" applyAlignment="1">
      <alignment horizontal="left" vertical="top" wrapText="1"/>
    </xf>
    <xf numFmtId="0" fontId="5" fillId="15" borderId="13" xfId="0" applyFont="1" applyFill="1" applyBorder="1" applyAlignment="1">
      <alignment vertical="top" wrapText="1"/>
    </xf>
    <xf numFmtId="0" fontId="5" fillId="15" borderId="0" xfId="0" applyFont="1" applyFill="1" applyBorder="1" applyAlignment="1">
      <alignment vertical="top" wrapText="1"/>
    </xf>
    <xf numFmtId="0" fontId="59" fillId="15" borderId="25" xfId="0" applyFont="1" applyFill="1" applyBorder="1" applyAlignment="1">
      <alignment horizontal="left" vertical="top" wrapText="1"/>
    </xf>
    <xf numFmtId="0" fontId="59" fillId="15" borderId="45" xfId="0" applyFont="1" applyFill="1" applyBorder="1" applyAlignment="1">
      <alignment horizontal="left" vertical="top" wrapText="1"/>
    </xf>
    <xf numFmtId="0" fontId="23" fillId="15" borderId="20" xfId="0" applyFont="1" applyFill="1" applyBorder="1" applyAlignment="1">
      <alignment horizontal="center" vertical="top" wrapText="1"/>
    </xf>
    <xf numFmtId="0" fontId="5" fillId="15" borderId="13" xfId="0" applyFont="1" applyFill="1" applyBorder="1" applyAlignment="1">
      <alignment horizontal="left" vertical="top" wrapText="1"/>
    </xf>
    <xf numFmtId="0" fontId="5" fillId="15" borderId="0" xfId="0" applyFont="1" applyFill="1" applyBorder="1" applyAlignment="1">
      <alignment horizontal="left" vertical="top" wrapText="1"/>
    </xf>
    <xf numFmtId="0" fontId="5" fillId="15" borderId="13" xfId="62" applyFont="1" applyFill="1" applyBorder="1" applyAlignment="1">
      <alignment horizontal="left" vertical="top" wrapText="1"/>
    </xf>
    <xf numFmtId="0" fontId="5" fillId="15" borderId="0" xfId="62" applyFont="1" applyFill="1" applyBorder="1" applyAlignment="1">
      <alignment horizontal="left" vertical="top" wrapText="1"/>
    </xf>
    <xf numFmtId="0" fontId="60" fillId="0" borderId="53" xfId="0" applyFont="1" applyFill="1" applyBorder="1" applyAlignment="1">
      <alignment vertical="top" wrapText="1"/>
    </xf>
    <xf numFmtId="0" fontId="60" fillId="0" borderId="24" xfId="0" applyFont="1" applyFill="1" applyBorder="1" applyAlignment="1">
      <alignment vertical="top" wrapText="1"/>
    </xf>
    <xf numFmtId="0" fontId="60" fillId="15" borderId="30" xfId="0" applyFont="1" applyFill="1" applyBorder="1" applyAlignment="1">
      <alignment horizontal="left" vertical="top" wrapText="1"/>
    </xf>
    <xf numFmtId="0" fontId="60" fillId="15" borderId="33" xfId="0" applyFont="1" applyFill="1" applyBorder="1" applyAlignment="1">
      <alignment horizontal="left" vertical="top" wrapText="1"/>
    </xf>
    <xf numFmtId="0" fontId="60" fillId="15" borderId="60" xfId="0" applyFont="1" applyFill="1" applyBorder="1" applyAlignment="1">
      <alignment horizontal="left" vertical="top" wrapText="1"/>
    </xf>
    <xf numFmtId="0" fontId="5" fillId="15" borderId="47" xfId="0" applyFont="1" applyFill="1" applyBorder="1" applyAlignment="1">
      <alignment vertical="top" wrapText="1"/>
    </xf>
    <xf numFmtId="0" fontId="5" fillId="15" borderId="28" xfId="0" applyFont="1" applyFill="1" applyBorder="1" applyAlignment="1">
      <alignment vertical="top" wrapText="1"/>
    </xf>
    <xf numFmtId="0" fontId="5" fillId="15" borderId="26" xfId="0" applyFont="1" applyFill="1" applyBorder="1" applyAlignment="1">
      <alignment vertical="top" wrapText="1"/>
    </xf>
    <xf numFmtId="0" fontId="5" fillId="15" borderId="10" xfId="0" applyFont="1" applyFill="1" applyBorder="1" applyAlignment="1">
      <alignment vertical="top" wrapText="1"/>
    </xf>
    <xf numFmtId="0" fontId="5" fillId="15" borderId="25" xfId="0" applyFont="1" applyFill="1" applyBorder="1" applyAlignment="1">
      <alignment horizontal="left" vertical="top" wrapText="1"/>
    </xf>
    <xf numFmtId="0" fontId="5" fillId="15" borderId="45" xfId="0" applyFont="1" applyFill="1" applyBorder="1" applyAlignment="1">
      <alignment horizontal="left" vertical="top" wrapText="1"/>
    </xf>
    <xf numFmtId="0" fontId="5" fillId="15" borderId="23" xfId="0" applyFont="1" applyFill="1" applyBorder="1" applyAlignment="1">
      <alignment horizontal="left" vertical="top" wrapText="1"/>
    </xf>
    <xf numFmtId="0" fontId="5" fillId="15" borderId="26" xfId="0" applyFont="1" applyFill="1" applyBorder="1" applyAlignment="1">
      <alignment horizontal="left" vertical="top" wrapText="1"/>
    </xf>
    <xf numFmtId="0" fontId="5" fillId="15" borderId="10" xfId="0" applyFont="1" applyFill="1" applyBorder="1" applyAlignment="1">
      <alignment horizontal="left" vertical="top" wrapText="1"/>
    </xf>
    <xf numFmtId="0" fontId="5" fillId="15" borderId="27" xfId="0" applyFont="1" applyFill="1" applyBorder="1" applyAlignment="1">
      <alignment horizontal="left" vertical="top" wrapText="1"/>
    </xf>
    <xf numFmtId="0" fontId="60" fillId="0" borderId="26" xfId="0" applyFont="1" applyFill="1" applyBorder="1" applyAlignment="1">
      <alignment horizontal="left" vertical="top" wrapText="1"/>
    </xf>
    <xf numFmtId="0" fontId="60" fillId="0" borderId="10" xfId="0" applyFont="1" applyFill="1" applyBorder="1" applyAlignment="1">
      <alignment horizontal="left" vertical="top" wrapText="1"/>
    </xf>
    <xf numFmtId="164" fontId="23" fillId="14" borderId="19" xfId="0" applyNumberFormat="1" applyFont="1" applyFill="1" applyBorder="1" applyAlignment="1">
      <alignment horizontal="center" vertical="top" wrapText="1"/>
    </xf>
    <xf numFmtId="164" fontId="23" fillId="14" borderId="20" xfId="0" applyNumberFormat="1" applyFont="1" applyFill="1" applyBorder="1" applyAlignment="1">
      <alignment horizontal="center" vertical="top" wrapText="1"/>
    </xf>
    <xf numFmtId="164" fontId="23" fillId="14" borderId="21" xfId="0" applyNumberFormat="1" applyFont="1" applyFill="1" applyBorder="1" applyAlignment="1">
      <alignment horizontal="center" vertical="top" wrapText="1"/>
    </xf>
    <xf numFmtId="164" fontId="23" fillId="0" borderId="14" xfId="0" applyNumberFormat="1" applyFont="1" applyFill="1" applyBorder="1" applyAlignment="1">
      <alignment horizontal="center" vertical="top" wrapText="1"/>
    </xf>
    <xf numFmtId="0" fontId="5" fillId="14" borderId="13" xfId="0" applyFont="1" applyFill="1" applyBorder="1" applyAlignment="1">
      <alignment horizontal="left" vertical="top"/>
    </xf>
    <xf numFmtId="0" fontId="5" fillId="14" borderId="0" xfId="0" applyFont="1" applyFill="1" applyBorder="1" applyAlignment="1">
      <alignment horizontal="left" vertical="top"/>
    </xf>
    <xf numFmtId="0" fontId="5" fillId="14" borderId="26" xfId="0" applyFont="1" applyFill="1" applyBorder="1" applyAlignment="1">
      <alignment vertical="top"/>
    </xf>
    <xf numFmtId="0" fontId="5" fillId="14" borderId="10" xfId="0" applyFont="1" applyFill="1" applyBorder="1" applyAlignment="1">
      <alignment vertical="top"/>
    </xf>
    <xf numFmtId="0" fontId="5" fillId="14" borderId="19" xfId="0" applyFont="1" applyFill="1" applyBorder="1" applyAlignment="1">
      <alignment horizontal="left" vertical="top" wrapText="1"/>
    </xf>
    <xf numFmtId="0" fontId="60" fillId="0" borderId="19" xfId="0" applyFont="1" applyFill="1" applyBorder="1" applyAlignment="1">
      <alignment horizontal="left" vertical="top" wrapText="1"/>
    </xf>
    <xf numFmtId="0" fontId="60" fillId="0" borderId="21" xfId="0" applyFont="1" applyFill="1" applyBorder="1" applyAlignment="1">
      <alignment horizontal="left" vertical="top" wrapText="1"/>
    </xf>
    <xf numFmtId="0" fontId="5" fillId="0" borderId="67" xfId="0" applyFont="1" applyFill="1" applyBorder="1" applyAlignment="1">
      <alignment horizontal="left" vertical="top" wrapText="1"/>
    </xf>
    <xf numFmtId="0" fontId="5" fillId="0" borderId="29" xfId="0" applyFont="1" applyFill="1" applyBorder="1" applyAlignment="1">
      <alignment horizontal="left" vertical="top" wrapText="1"/>
    </xf>
    <xf numFmtId="0" fontId="5" fillId="14" borderId="25" xfId="0" applyFont="1" applyFill="1" applyBorder="1" applyAlignment="1">
      <alignment vertical="top"/>
    </xf>
    <xf numFmtId="0" fontId="5" fillId="14" borderId="45" xfId="0" applyFont="1" applyFill="1" applyBorder="1" applyAlignment="1">
      <alignment vertical="top"/>
    </xf>
    <xf numFmtId="0" fontId="5" fillId="15" borderId="31" xfId="0" applyFont="1" applyFill="1" applyBorder="1" applyAlignment="1">
      <alignment horizontal="left" vertical="top" wrapText="1"/>
    </xf>
    <xf numFmtId="0" fontId="5" fillId="15" borderId="15" xfId="0" applyFont="1" applyFill="1" applyBorder="1" applyAlignment="1">
      <alignment vertical="top" wrapText="1"/>
    </xf>
    <xf numFmtId="0" fontId="5" fillId="15" borderId="16" xfId="0" applyFont="1" applyFill="1" applyBorder="1" applyAlignment="1">
      <alignment vertical="top" wrapText="1"/>
    </xf>
    <xf numFmtId="0" fontId="5" fillId="14" borderId="20" xfId="0" applyFont="1" applyFill="1" applyBorder="1" applyAlignment="1">
      <alignment horizontal="left" vertical="top" wrapText="1"/>
    </xf>
    <xf numFmtId="0" fontId="5" fillId="14" borderId="21" xfId="0" applyFont="1" applyFill="1" applyBorder="1" applyAlignment="1">
      <alignment horizontal="left" vertical="top" wrapText="1"/>
    </xf>
    <xf numFmtId="0" fontId="59" fillId="0" borderId="25" xfId="0" applyFont="1" applyBorder="1" applyAlignment="1">
      <alignment horizontal="center" vertical="top" wrapText="1"/>
    </xf>
    <xf numFmtId="0" fontId="59" fillId="0" borderId="23" xfId="0" applyFont="1" applyBorder="1" applyAlignment="1">
      <alignment horizontal="center" vertical="top" wrapText="1"/>
    </xf>
    <xf numFmtId="0" fontId="59" fillId="0" borderId="13" xfId="0" applyFont="1" applyBorder="1" applyAlignment="1">
      <alignment horizontal="center" vertical="top" wrapText="1"/>
    </xf>
    <xf numFmtId="0" fontId="59" fillId="0" borderId="12" xfId="0" applyFont="1" applyBorder="1" applyAlignment="1">
      <alignment horizontal="center" vertical="top" wrapText="1"/>
    </xf>
    <xf numFmtId="0" fontId="60" fillId="0" borderId="46" xfId="0" applyFont="1" applyFill="1" applyBorder="1" applyAlignment="1">
      <alignment horizontal="center" vertical="top"/>
    </xf>
    <xf numFmtId="0" fontId="59" fillId="0" borderId="78" xfId="0" applyFont="1" applyFill="1" applyBorder="1" applyAlignment="1">
      <alignment horizontal="center" vertical="top" wrapText="1"/>
    </xf>
    <xf numFmtId="0" fontId="59" fillId="0" borderId="18" xfId="0" applyFont="1" applyFill="1" applyBorder="1" applyAlignment="1">
      <alignment horizontal="center" vertical="top" wrapText="1"/>
    </xf>
    <xf numFmtId="0" fontId="59" fillId="0" borderId="61" xfId="0" applyFont="1" applyFill="1" applyBorder="1" applyAlignment="1">
      <alignment horizontal="center" vertical="top" wrapText="1"/>
    </xf>
    <xf numFmtId="0" fontId="5" fillId="15" borderId="25" xfId="62" applyFont="1" applyFill="1" applyBorder="1" applyAlignment="1">
      <alignment horizontal="left" vertical="top" wrapText="1"/>
    </xf>
    <xf numFmtId="0" fontId="5" fillId="15" borderId="45" xfId="62" applyFont="1" applyFill="1" applyBorder="1" applyAlignment="1">
      <alignment horizontal="left" vertical="top" wrapText="1"/>
    </xf>
    <xf numFmtId="0" fontId="60" fillId="0" borderId="17" xfId="0" applyFont="1" applyFill="1" applyBorder="1" applyAlignment="1">
      <alignment horizontal="left" vertical="top" wrapText="1"/>
    </xf>
    <xf numFmtId="0" fontId="60" fillId="0" borderId="15" xfId="0" applyFont="1" applyFill="1" applyBorder="1" applyAlignment="1">
      <alignment horizontal="left" vertical="top" wrapText="1"/>
    </xf>
    <xf numFmtId="0" fontId="60" fillId="0" borderId="54" xfId="0" applyFont="1" applyFill="1" applyBorder="1" applyAlignment="1">
      <alignment vertical="top" wrapText="1"/>
    </xf>
    <xf numFmtId="0" fontId="60" fillId="0" borderId="22" xfId="0" applyFont="1" applyFill="1" applyBorder="1" applyAlignment="1">
      <alignment vertical="top" wrapText="1"/>
    </xf>
    <xf numFmtId="0" fontId="60" fillId="0" borderId="53" xfId="0" applyFont="1" applyFill="1" applyBorder="1" applyAlignment="1">
      <alignment horizontal="left" vertical="top" wrapText="1"/>
    </xf>
    <xf numFmtId="0" fontId="60" fillId="0" borderId="24" xfId="0" applyFont="1" applyFill="1" applyBorder="1" applyAlignment="1">
      <alignment horizontal="left" vertical="top" wrapText="1"/>
    </xf>
    <xf numFmtId="0" fontId="5" fillId="15" borderId="12" xfId="0" applyFont="1" applyFill="1" applyBorder="1" applyAlignment="1">
      <alignment horizontal="left" vertical="top" wrapText="1"/>
    </xf>
    <xf numFmtId="0" fontId="5" fillId="15" borderId="19" xfId="0" applyFont="1" applyFill="1" applyBorder="1" applyAlignment="1">
      <alignment vertical="top" wrapText="1"/>
    </xf>
    <xf numFmtId="164" fontId="23" fillId="15" borderId="21" xfId="0" applyNumberFormat="1" applyFont="1" applyFill="1" applyBorder="1" applyAlignment="1">
      <alignment horizontal="center" vertical="top" wrapText="1"/>
    </xf>
    <xf numFmtId="0" fontId="23" fillId="0" borderId="14" xfId="0" applyFont="1" applyFill="1" applyBorder="1" applyAlignment="1">
      <alignment horizontal="center" vertical="top" wrapText="1"/>
    </xf>
    <xf numFmtId="0" fontId="23" fillId="14" borderId="19" xfId="0" applyFont="1" applyFill="1" applyBorder="1" applyAlignment="1">
      <alignment horizontal="center" vertical="top" wrapText="1"/>
    </xf>
    <xf numFmtId="0" fontId="23" fillId="14" borderId="20" xfId="0" applyFont="1" applyFill="1" applyBorder="1" applyAlignment="1">
      <alignment horizontal="center" vertical="top" wrapText="1"/>
    </xf>
    <xf numFmtId="0" fontId="23" fillId="14" borderId="21" xfId="0" applyFont="1" applyFill="1" applyBorder="1" applyAlignment="1">
      <alignment horizontal="center" vertical="top" wrapText="1"/>
    </xf>
    <xf numFmtId="164" fontId="23" fillId="14" borderId="14" xfId="0" applyNumberFormat="1" applyFont="1" applyFill="1" applyBorder="1" applyAlignment="1">
      <alignment horizontal="center" vertical="top" wrapText="1"/>
    </xf>
    <xf numFmtId="0" fontId="23" fillId="14" borderId="14" xfId="0" applyFont="1" applyFill="1" applyBorder="1" applyAlignment="1">
      <alignment horizontal="center" vertical="top" wrapText="1"/>
    </xf>
    <xf numFmtId="0" fontId="60" fillId="0" borderId="20" xfId="0" applyFont="1" applyFill="1" applyBorder="1" applyAlignment="1">
      <alignment horizontal="left" vertical="top" wrapText="1"/>
    </xf>
    <xf numFmtId="164" fontId="61" fillId="0" borderId="14" xfId="0" applyNumberFormat="1" applyFont="1" applyFill="1" applyBorder="1" applyAlignment="1">
      <alignment horizontal="center" vertical="top" wrapText="1"/>
    </xf>
    <xf numFmtId="166" fontId="59" fillId="0" borderId="25" xfId="0" applyNumberFormat="1" applyFont="1" applyFill="1" applyBorder="1" applyAlignment="1">
      <alignment horizontal="center" vertical="top" wrapText="1"/>
    </xf>
    <xf numFmtId="166" fontId="59" fillId="0" borderId="23" xfId="0" applyNumberFormat="1" applyFont="1" applyFill="1" applyBorder="1" applyAlignment="1">
      <alignment horizontal="center" vertical="top" wrapText="1"/>
    </xf>
    <xf numFmtId="166" fontId="59" fillId="0" borderId="26" xfId="0" applyNumberFormat="1" applyFont="1" applyFill="1" applyBorder="1" applyAlignment="1">
      <alignment horizontal="center" vertical="top" wrapText="1"/>
    </xf>
    <xf numFmtId="166" fontId="59" fillId="0" borderId="27" xfId="0" applyNumberFormat="1" applyFont="1" applyFill="1" applyBorder="1" applyAlignment="1">
      <alignment horizontal="center" vertical="top" wrapText="1"/>
    </xf>
    <xf numFmtId="0" fontId="60" fillId="15" borderId="47" xfId="0" applyFont="1" applyFill="1" applyBorder="1" applyAlignment="1">
      <alignment vertical="top"/>
    </xf>
    <xf numFmtId="0" fontId="60" fillId="15" borderId="28" xfId="0" applyFont="1" applyFill="1" applyBorder="1" applyAlignment="1">
      <alignment vertical="top"/>
    </xf>
    <xf numFmtId="0" fontId="5" fillId="15" borderId="47" xfId="0" applyFont="1" applyFill="1" applyBorder="1" applyAlignment="1">
      <alignment vertical="top"/>
    </xf>
    <xf numFmtId="0" fontId="5" fillId="15" borderId="28" xfId="0" applyFont="1" applyFill="1" applyBorder="1" applyAlignment="1">
      <alignment vertical="top"/>
    </xf>
    <xf numFmtId="0" fontId="60" fillId="0" borderId="47" xfId="0" applyFont="1" applyFill="1" applyBorder="1" applyAlignment="1">
      <alignment horizontal="left" vertical="top" wrapText="1"/>
    </xf>
    <xf numFmtId="0" fontId="60" fillId="0" borderId="28" xfId="0" applyFont="1" applyFill="1" applyBorder="1" applyAlignment="1">
      <alignment horizontal="left" vertical="top" wrapText="1"/>
    </xf>
    <xf numFmtId="0" fontId="60" fillId="0" borderId="54" xfId="0" applyFont="1" applyFill="1" applyBorder="1" applyAlignment="1">
      <alignment horizontal="left" vertical="top" wrapText="1"/>
    </xf>
    <xf numFmtId="0" fontId="60" fillId="0" borderId="22" xfId="0" applyFont="1" applyFill="1" applyBorder="1" applyAlignment="1">
      <alignment horizontal="left" vertical="top" wrapText="1"/>
    </xf>
    <xf numFmtId="0" fontId="5" fillId="15" borderId="68" xfId="0" applyFont="1" applyFill="1" applyBorder="1" applyAlignment="1">
      <alignment horizontal="left" vertical="top" wrapText="1"/>
    </xf>
    <xf numFmtId="0" fontId="5" fillId="15" borderId="66" xfId="0" applyFont="1" applyFill="1" applyBorder="1" applyAlignment="1">
      <alignment horizontal="left" vertical="top" wrapText="1"/>
    </xf>
    <xf numFmtId="0" fontId="60" fillId="0" borderId="68" xfId="0" applyFont="1" applyFill="1" applyBorder="1" applyAlignment="1">
      <alignment horizontal="left" vertical="top" wrapText="1"/>
    </xf>
    <xf numFmtId="0" fontId="60" fillId="0" borderId="66" xfId="0" applyFont="1" applyFill="1" applyBorder="1" applyAlignment="1">
      <alignment horizontal="left" vertical="top" wrapText="1"/>
    </xf>
    <xf numFmtId="0" fontId="5" fillId="0" borderId="27" xfId="0" applyFont="1" applyFill="1" applyBorder="1" applyAlignment="1">
      <alignment horizontal="left" vertical="top" wrapText="1"/>
    </xf>
    <xf numFmtId="0" fontId="59" fillId="0" borderId="67" xfId="0" applyFont="1" applyFill="1" applyBorder="1" applyAlignment="1">
      <alignment horizontal="center" vertical="top"/>
    </xf>
    <xf numFmtId="0" fontId="59" fillId="0" borderId="43" xfId="0" applyFont="1" applyFill="1" applyBorder="1" applyAlignment="1">
      <alignment horizontal="center" vertical="top"/>
    </xf>
    <xf numFmtId="0" fontId="60" fillId="0" borderId="25" xfId="0" applyFont="1" applyFill="1" applyBorder="1" applyAlignment="1">
      <alignment horizontal="left" vertical="top" wrapText="1"/>
    </xf>
    <xf numFmtId="0" fontId="60" fillId="0" borderId="45" xfId="0" applyFont="1" applyFill="1" applyBorder="1" applyAlignment="1">
      <alignment horizontal="left" vertical="top" wrapText="1"/>
    </xf>
    <xf numFmtId="0" fontId="5" fillId="14" borderId="30" xfId="0" applyFont="1" applyFill="1" applyBorder="1" applyAlignment="1">
      <alignment vertical="top" wrapText="1"/>
    </xf>
    <xf numFmtId="0" fontId="5" fillId="14" borderId="33" xfId="0" applyFont="1" applyFill="1" applyBorder="1" applyAlignment="1">
      <alignment vertical="top" wrapText="1"/>
    </xf>
    <xf numFmtId="0" fontId="59" fillId="0" borderId="25" xfId="0" applyFont="1" applyFill="1" applyBorder="1" applyAlignment="1">
      <alignment horizontal="center" wrapText="1"/>
    </xf>
    <xf numFmtId="0" fontId="59" fillId="0" borderId="23" xfId="0" applyFont="1" applyFill="1" applyBorder="1" applyAlignment="1">
      <alignment horizontal="center" wrapText="1"/>
    </xf>
    <xf numFmtId="0" fontId="59" fillId="0" borderId="13" xfId="0" applyFont="1" applyFill="1" applyBorder="1" applyAlignment="1">
      <alignment horizontal="center" wrapText="1"/>
    </xf>
    <xf numFmtId="0" fontId="59" fillId="0" borderId="12" xfId="0" applyFont="1" applyFill="1" applyBorder="1" applyAlignment="1">
      <alignment horizontal="center" wrapText="1"/>
    </xf>
    <xf numFmtId="0" fontId="59" fillId="0" borderId="26" xfId="0" applyFont="1" applyFill="1" applyBorder="1" applyAlignment="1">
      <alignment horizontal="center" wrapText="1"/>
    </xf>
    <xf numFmtId="0" fontId="59" fillId="0" borderId="27" xfId="0" applyFont="1" applyFill="1" applyBorder="1" applyAlignment="1">
      <alignment horizontal="center" wrapText="1"/>
    </xf>
    <xf numFmtId="0" fontId="5" fillId="14" borderId="42" xfId="0" applyFont="1" applyFill="1" applyBorder="1" applyAlignment="1">
      <alignment horizontal="left" vertical="top" wrapText="1"/>
    </xf>
    <xf numFmtId="0" fontId="5" fillId="14" borderId="44" xfId="0" applyFont="1" applyFill="1" applyBorder="1" applyAlignment="1">
      <alignment horizontal="left" vertical="top" wrapText="1"/>
    </xf>
    <xf numFmtId="166" fontId="5" fillId="14" borderId="34" xfId="0" applyNumberFormat="1" applyFont="1" applyFill="1" applyBorder="1" applyAlignment="1">
      <alignment horizontal="left" vertical="center" wrapText="1"/>
    </xf>
    <xf numFmtId="166" fontId="5" fillId="14" borderId="41" xfId="0" applyNumberFormat="1" applyFont="1" applyFill="1" applyBorder="1" applyAlignment="1">
      <alignment horizontal="left" vertical="center" wrapText="1"/>
    </xf>
    <xf numFmtId="0" fontId="5" fillId="0" borderId="19" xfId="0" applyFont="1" applyFill="1" applyBorder="1" applyAlignment="1">
      <alignment horizontal="center" vertical="top"/>
    </xf>
    <xf numFmtId="0" fontId="5" fillId="0" borderId="20" xfId="0" applyFont="1" applyFill="1" applyBorder="1" applyAlignment="1">
      <alignment horizontal="center" vertical="top"/>
    </xf>
    <xf numFmtId="0" fontId="5" fillId="0" borderId="21" xfId="0" applyFont="1" applyFill="1" applyBorder="1" applyAlignment="1">
      <alignment horizontal="center" vertical="top"/>
    </xf>
    <xf numFmtId="0" fontId="59" fillId="0" borderId="17" xfId="0" applyFont="1" applyFill="1" applyBorder="1" applyAlignment="1">
      <alignment horizontal="left" vertical="top" wrapText="1"/>
    </xf>
    <xf numFmtId="0" fontId="59" fillId="0" borderId="15" xfId="0" applyFont="1" applyFill="1" applyBorder="1" applyAlignment="1">
      <alignment horizontal="left" vertical="top" wrapText="1"/>
    </xf>
    <xf numFmtId="0" fontId="59" fillId="0" borderId="16" xfId="0" applyFont="1" applyFill="1" applyBorder="1" applyAlignment="1">
      <alignment horizontal="left" vertical="top" wrapText="1"/>
    </xf>
    <xf numFmtId="0" fontId="5" fillId="0" borderId="16" xfId="0" applyFont="1" applyFill="1" applyBorder="1" applyAlignment="1">
      <alignment horizontal="left" vertical="top" wrapText="1"/>
    </xf>
    <xf numFmtId="0" fontId="5" fillId="0" borderId="13" xfId="0" applyFont="1" applyFill="1" applyBorder="1" applyAlignment="1">
      <alignment horizontal="left" vertical="top" wrapText="1"/>
    </xf>
    <xf numFmtId="0" fontId="5" fillId="0" borderId="0" xfId="0" applyFont="1" applyFill="1" applyBorder="1" applyAlignment="1">
      <alignment horizontal="left" vertical="top" wrapText="1"/>
    </xf>
    <xf numFmtId="0" fontId="5" fillId="14" borderId="19" xfId="0" applyFont="1" applyFill="1" applyBorder="1" applyAlignment="1">
      <alignment horizontal="center" vertical="top"/>
    </xf>
    <xf numFmtId="0" fontId="5" fillId="14" borderId="20" xfId="0" applyFont="1" applyFill="1" applyBorder="1" applyAlignment="1">
      <alignment horizontal="center" vertical="top"/>
    </xf>
    <xf numFmtId="0" fontId="5" fillId="14" borderId="21" xfId="0" applyFont="1" applyFill="1" applyBorder="1" applyAlignment="1">
      <alignment horizontal="center" vertical="top"/>
    </xf>
    <xf numFmtId="0" fontId="5" fillId="15" borderId="41" xfId="0" applyFont="1" applyFill="1" applyBorder="1" applyAlignment="1">
      <alignment horizontal="left" vertical="top" wrapText="1"/>
    </xf>
    <xf numFmtId="0" fontId="5" fillId="15" borderId="35" xfId="0" applyFont="1" applyFill="1" applyBorder="1" applyAlignment="1">
      <alignment horizontal="left" vertical="top" wrapText="1"/>
    </xf>
    <xf numFmtId="166" fontId="5" fillId="14" borderId="25" xfId="0" applyNumberFormat="1" applyFont="1" applyFill="1" applyBorder="1" applyAlignment="1">
      <alignment horizontal="left" vertical="top" wrapText="1"/>
    </xf>
    <xf numFmtId="166" fontId="5" fillId="14" borderId="23" xfId="0" applyNumberFormat="1" applyFont="1" applyFill="1" applyBorder="1" applyAlignment="1">
      <alignment horizontal="left" vertical="top" wrapText="1"/>
    </xf>
    <xf numFmtId="0" fontId="5" fillId="0" borderId="25" xfId="0" applyFont="1" applyFill="1" applyBorder="1" applyAlignment="1">
      <alignment horizontal="center"/>
    </xf>
    <xf numFmtId="0" fontId="5" fillId="0" borderId="23" xfId="0" applyFont="1" applyFill="1" applyBorder="1" applyAlignment="1">
      <alignment horizontal="center"/>
    </xf>
    <xf numFmtId="0" fontId="5" fillId="0" borderId="13" xfId="0" applyFont="1" applyFill="1" applyBorder="1" applyAlignment="1">
      <alignment horizontal="center"/>
    </xf>
    <xf numFmtId="0" fontId="5" fillId="0" borderId="12" xfId="0" applyFont="1" applyFill="1" applyBorder="1" applyAlignment="1">
      <alignment horizontal="center"/>
    </xf>
    <xf numFmtId="0" fontId="5" fillId="0" borderId="26" xfId="0" applyFont="1" applyFill="1" applyBorder="1" applyAlignment="1">
      <alignment horizontal="center"/>
    </xf>
    <xf numFmtId="0" fontId="5" fillId="0" borderId="27" xfId="0" applyFont="1" applyFill="1" applyBorder="1" applyAlignment="1">
      <alignment horizontal="center"/>
    </xf>
    <xf numFmtId="0" fontId="59" fillId="0" borderId="17" xfId="0" applyFont="1" applyFill="1" applyBorder="1" applyAlignment="1">
      <alignment horizontal="center"/>
    </xf>
    <xf numFmtId="0" fontId="59" fillId="0" borderId="16" xfId="0" applyFont="1" applyFill="1" applyBorder="1" applyAlignment="1">
      <alignment horizontal="center"/>
    </xf>
    <xf numFmtId="0" fontId="59" fillId="0" borderId="17" xfId="0" applyFont="1" applyFill="1" applyBorder="1" applyAlignment="1">
      <alignment horizontal="center" wrapText="1"/>
    </xf>
    <xf numFmtId="0" fontId="5" fillId="14" borderId="17" xfId="0" applyFont="1" applyFill="1" applyBorder="1" applyAlignment="1">
      <alignment horizontal="right" vertical="top" wrapText="1"/>
    </xf>
    <xf numFmtId="0" fontId="5" fillId="14" borderId="15" xfId="0" applyFont="1" applyFill="1" applyBorder="1" applyAlignment="1">
      <alignment horizontal="right" vertical="top" wrapText="1"/>
    </xf>
    <xf numFmtId="0" fontId="5" fillId="14" borderId="53" xfId="0" applyFont="1" applyFill="1" applyBorder="1" applyAlignment="1">
      <alignment horizontal="left" vertical="top" wrapText="1"/>
    </xf>
    <xf numFmtId="0" fontId="5" fillId="14" borderId="24" xfId="0" applyFont="1" applyFill="1" applyBorder="1" applyAlignment="1">
      <alignment horizontal="left" vertical="top" wrapText="1"/>
    </xf>
    <xf numFmtId="0" fontId="5" fillId="14" borderId="26" xfId="0" applyFont="1" applyFill="1" applyBorder="1" applyAlignment="1">
      <alignment horizontal="left" vertical="top" wrapText="1"/>
    </xf>
    <xf numFmtId="0" fontId="5" fillId="14" borderId="10" xfId="0" applyFont="1" applyFill="1" applyBorder="1" applyAlignment="1">
      <alignment horizontal="left" vertical="top" wrapText="1"/>
    </xf>
    <xf numFmtId="166" fontId="5" fillId="0" borderId="25" xfId="0" applyNumberFormat="1" applyFont="1" applyFill="1" applyBorder="1" applyAlignment="1">
      <alignment horizontal="left" vertical="center" wrapText="1"/>
    </xf>
    <xf numFmtId="166" fontId="5" fillId="0" borderId="23" xfId="0" applyNumberFormat="1" applyFont="1" applyFill="1" applyBorder="1" applyAlignment="1">
      <alignment horizontal="left" vertical="center" wrapText="1"/>
    </xf>
    <xf numFmtId="0" fontId="5" fillId="0" borderId="17" xfId="0" applyFont="1" applyFill="1" applyBorder="1" applyAlignment="1">
      <alignment horizontal="center"/>
    </xf>
    <xf numFmtId="0" fontId="5" fillId="0" borderId="16" xfId="0" applyFont="1" applyFill="1" applyBorder="1" applyAlignment="1">
      <alignment horizontal="center"/>
    </xf>
    <xf numFmtId="0" fontId="23" fillId="0" borderId="25" xfId="0" applyFont="1" applyFill="1" applyBorder="1" applyAlignment="1">
      <alignment horizontal="center" vertical="center" wrapText="1"/>
    </xf>
    <xf numFmtId="0" fontId="23" fillId="0" borderId="23" xfId="0" applyFont="1" applyFill="1" applyBorder="1" applyAlignment="1">
      <alignment horizontal="center" vertical="center" wrapText="1"/>
    </xf>
    <xf numFmtId="0" fontId="23" fillId="0" borderId="26" xfId="0" applyFont="1" applyFill="1" applyBorder="1" applyAlignment="1">
      <alignment horizontal="center" vertical="center" wrapText="1"/>
    </xf>
    <xf numFmtId="0" fontId="23" fillId="0" borderId="27" xfId="0" applyFont="1" applyFill="1" applyBorder="1" applyAlignment="1">
      <alignment horizontal="center" vertical="center" wrapText="1"/>
    </xf>
    <xf numFmtId="166" fontId="5" fillId="0" borderId="25" xfId="0" applyNumberFormat="1" applyFont="1" applyFill="1" applyBorder="1" applyAlignment="1">
      <alignment horizontal="center" vertical="center" wrapText="1"/>
    </xf>
    <xf numFmtId="166" fontId="5" fillId="0" borderId="23" xfId="0" applyNumberFormat="1" applyFont="1" applyFill="1" applyBorder="1" applyAlignment="1">
      <alignment horizontal="center" vertical="center" wrapText="1"/>
    </xf>
    <xf numFmtId="166" fontId="5" fillId="0" borderId="26" xfId="0" applyNumberFormat="1" applyFont="1" applyFill="1" applyBorder="1" applyAlignment="1">
      <alignment horizontal="center" vertical="center" wrapText="1"/>
    </xf>
    <xf numFmtId="166" fontId="5" fillId="0" borderId="27" xfId="0" applyNumberFormat="1" applyFont="1" applyFill="1" applyBorder="1" applyAlignment="1">
      <alignment horizontal="center" vertical="center" wrapText="1"/>
    </xf>
    <xf numFmtId="166" fontId="5" fillId="0" borderId="17" xfId="0" applyNumberFormat="1" applyFont="1" applyFill="1" applyBorder="1" applyAlignment="1">
      <alignment horizontal="center" vertical="center" wrapText="1"/>
    </xf>
    <xf numFmtId="166" fontId="5" fillId="0" borderId="16" xfId="0" applyNumberFormat="1" applyFont="1" applyFill="1" applyBorder="1" applyAlignment="1">
      <alignment horizontal="center" vertical="center" wrapText="1"/>
    </xf>
    <xf numFmtId="166" fontId="5" fillId="0" borderId="13" xfId="0" applyNumberFormat="1" applyFont="1" applyFill="1" applyBorder="1" applyAlignment="1">
      <alignment horizontal="center" vertical="center" wrapText="1"/>
    </xf>
    <xf numFmtId="166" fontId="5" fillId="0" borderId="12" xfId="0" applyNumberFormat="1" applyFont="1" applyFill="1" applyBorder="1" applyAlignment="1">
      <alignment horizontal="center" vertical="center" wrapText="1"/>
    </xf>
    <xf numFmtId="0" fontId="60" fillId="0" borderId="17" xfId="0" applyFont="1" applyFill="1" applyBorder="1" applyAlignment="1">
      <alignment horizontal="center"/>
    </xf>
    <xf numFmtId="0" fontId="60" fillId="0" borderId="16" xfId="0" applyFont="1" applyFill="1" applyBorder="1" applyAlignment="1">
      <alignment horizontal="center"/>
    </xf>
    <xf numFmtId="0" fontId="60" fillId="0" borderId="25" xfId="0" applyFont="1" applyFill="1" applyBorder="1" applyAlignment="1">
      <alignment horizontal="left" vertical="top"/>
    </xf>
    <xf numFmtId="0" fontId="60" fillId="0" borderId="23" xfId="0" applyFont="1" applyFill="1" applyBorder="1" applyAlignment="1">
      <alignment horizontal="left" vertical="top"/>
    </xf>
    <xf numFmtId="0" fontId="60" fillId="0" borderId="26" xfId="0" applyFont="1" applyFill="1" applyBorder="1" applyAlignment="1">
      <alignment horizontal="left" vertical="top"/>
    </xf>
    <xf numFmtId="0" fontId="60" fillId="0" borderId="27" xfId="0" applyFont="1" applyFill="1" applyBorder="1" applyAlignment="1">
      <alignment horizontal="left" vertical="top"/>
    </xf>
    <xf numFmtId="164" fontId="23" fillId="14" borderId="17" xfId="0" applyNumberFormat="1" applyFont="1" applyFill="1" applyBorder="1" applyAlignment="1">
      <alignment horizontal="left" vertical="center" wrapText="1"/>
    </xf>
    <xf numFmtId="164" fontId="23" fillId="14" borderId="15" xfId="0" applyNumberFormat="1" applyFont="1" applyFill="1" applyBorder="1" applyAlignment="1">
      <alignment horizontal="left" vertical="center" wrapText="1"/>
    </xf>
    <xf numFmtId="164" fontId="23" fillId="14" borderId="16" xfId="0" applyNumberFormat="1" applyFont="1" applyFill="1" applyBorder="1" applyAlignment="1">
      <alignment horizontal="left" vertical="center" wrapText="1"/>
    </xf>
    <xf numFmtId="0" fontId="59" fillId="0" borderId="16" xfId="0" applyFont="1" applyFill="1" applyBorder="1" applyAlignment="1">
      <alignment horizontal="center" wrapText="1"/>
    </xf>
    <xf numFmtId="0" fontId="5" fillId="0" borderId="19" xfId="0" applyFont="1" applyFill="1" applyBorder="1" applyAlignment="1">
      <alignment horizontal="center" vertical="top" wrapText="1"/>
    </xf>
    <xf numFmtId="0" fontId="5" fillId="0" borderId="20" xfId="0" applyFont="1" applyFill="1" applyBorder="1" applyAlignment="1">
      <alignment horizontal="center" vertical="top" wrapText="1"/>
    </xf>
    <xf numFmtId="0" fontId="5" fillId="0" borderId="21" xfId="0" applyFont="1" applyFill="1" applyBorder="1" applyAlignment="1">
      <alignment horizontal="center" vertical="top" wrapText="1"/>
    </xf>
    <xf numFmtId="0" fontId="59" fillId="0" borderId="17" xfId="0" applyFont="1" applyFill="1" applyBorder="1" applyAlignment="1">
      <alignment horizontal="center" vertical="center"/>
    </xf>
    <xf numFmtId="0" fontId="59" fillId="0" borderId="16" xfId="0" applyFont="1" applyFill="1" applyBorder="1" applyAlignment="1">
      <alignment horizontal="center" vertical="center"/>
    </xf>
    <xf numFmtId="164" fontId="23" fillId="0" borderId="17" xfId="0" applyNumberFormat="1" applyFont="1" applyFill="1" applyBorder="1" applyAlignment="1">
      <alignment horizontal="center" vertical="center" wrapText="1"/>
    </xf>
    <xf numFmtId="164" fontId="23" fillId="0" borderId="16" xfId="0" applyNumberFormat="1" applyFont="1" applyFill="1" applyBorder="1" applyAlignment="1">
      <alignment horizontal="center" vertical="center" wrapText="1"/>
    </xf>
    <xf numFmtId="0" fontId="59" fillId="0" borderId="25" xfId="0" applyFont="1" applyFill="1" applyBorder="1" applyAlignment="1">
      <alignment horizontal="center"/>
    </xf>
    <xf numFmtId="0" fontId="59" fillId="0" borderId="23" xfId="0" applyFont="1" applyFill="1" applyBorder="1" applyAlignment="1">
      <alignment horizontal="center"/>
    </xf>
    <xf numFmtId="0" fontId="59" fillId="0" borderId="13" xfId="0" applyFont="1" applyFill="1" applyBorder="1" applyAlignment="1">
      <alignment horizontal="center"/>
    </xf>
    <xf numFmtId="0" fontId="59" fillId="0" borderId="12" xfId="0" applyFont="1" applyFill="1" applyBorder="1" applyAlignment="1">
      <alignment horizontal="center"/>
    </xf>
    <xf numFmtId="0" fontId="59" fillId="0" borderId="26" xfId="0" applyFont="1" applyFill="1" applyBorder="1" applyAlignment="1">
      <alignment horizontal="center"/>
    </xf>
    <xf numFmtId="0" fontId="59" fillId="0" borderId="27" xfId="0" applyFont="1" applyFill="1" applyBorder="1" applyAlignment="1">
      <alignment horizontal="center"/>
    </xf>
    <xf numFmtId="0" fontId="59" fillId="0" borderId="25" xfId="0" applyFont="1" applyFill="1" applyBorder="1" applyAlignment="1">
      <alignment horizontal="center" vertical="center"/>
    </xf>
    <xf numFmtId="0" fontId="59" fillId="0" borderId="23" xfId="0" applyFont="1" applyFill="1" applyBorder="1" applyAlignment="1">
      <alignment horizontal="center" vertical="center"/>
    </xf>
    <xf numFmtId="0" fontId="59" fillId="0" borderId="13" xfId="0" applyFont="1" applyFill="1" applyBorder="1" applyAlignment="1">
      <alignment horizontal="center" vertical="center"/>
    </xf>
    <xf numFmtId="0" fontId="59" fillId="0" borderId="12" xfId="0" applyFont="1" applyFill="1" applyBorder="1" applyAlignment="1">
      <alignment horizontal="center" vertical="center"/>
    </xf>
    <xf numFmtId="0" fontId="59" fillId="0" borderId="26" xfId="0" applyFont="1" applyFill="1" applyBorder="1" applyAlignment="1">
      <alignment horizontal="center" vertical="center"/>
    </xf>
    <xf numFmtId="0" fontId="59" fillId="0" borderId="27" xfId="0" applyFont="1" applyFill="1" applyBorder="1" applyAlignment="1">
      <alignment horizontal="center" vertical="center"/>
    </xf>
    <xf numFmtId="0" fontId="5" fillId="0" borderId="41" xfId="0" applyFont="1" applyFill="1" applyBorder="1" applyAlignment="1">
      <alignment vertical="top" wrapText="1"/>
    </xf>
    <xf numFmtId="0" fontId="5" fillId="0" borderId="35" xfId="0" applyFont="1" applyFill="1" applyBorder="1" applyAlignment="1">
      <alignment vertical="top" wrapText="1"/>
    </xf>
    <xf numFmtId="0" fontId="63" fillId="0" borderId="25" xfId="0" applyFont="1" applyFill="1" applyBorder="1" applyAlignment="1">
      <alignment horizontal="center"/>
    </xf>
    <xf numFmtId="0" fontId="63" fillId="0" borderId="23" xfId="0" applyFont="1" applyFill="1" applyBorder="1" applyAlignment="1">
      <alignment horizontal="center"/>
    </xf>
    <xf numFmtId="0" fontId="63" fillId="0" borderId="13" xfId="0" applyFont="1" applyFill="1" applyBorder="1" applyAlignment="1">
      <alignment horizontal="center"/>
    </xf>
    <xf numFmtId="0" fontId="63" fillId="0" borderId="12" xfId="0" applyFont="1" applyFill="1" applyBorder="1" applyAlignment="1">
      <alignment horizontal="center"/>
    </xf>
    <xf numFmtId="0" fontId="63" fillId="0" borderId="26" xfId="0" applyFont="1" applyFill="1" applyBorder="1" applyAlignment="1">
      <alignment horizontal="center"/>
    </xf>
    <xf numFmtId="0" fontId="63" fillId="0" borderId="27" xfId="0" applyFont="1" applyFill="1" applyBorder="1" applyAlignment="1">
      <alignment horizontal="center"/>
    </xf>
    <xf numFmtId="0" fontId="5" fillId="0" borderId="42" xfId="0" applyFont="1" applyFill="1" applyBorder="1" applyAlignment="1">
      <alignment horizontal="left" vertical="top" wrapText="1"/>
    </xf>
    <xf numFmtId="0" fontId="5" fillId="0" borderId="44" xfId="0" applyFont="1" applyFill="1" applyBorder="1" applyAlignment="1">
      <alignment horizontal="left" vertical="top" wrapText="1"/>
    </xf>
    <xf numFmtId="0" fontId="5" fillId="0" borderId="30" xfId="0" applyFont="1" applyFill="1" applyBorder="1" applyAlignment="1">
      <alignment vertical="top" wrapText="1"/>
    </xf>
    <xf numFmtId="0" fontId="5" fillId="0" borderId="33" xfId="0" applyFont="1" applyFill="1" applyBorder="1" applyAlignment="1">
      <alignment vertical="top" wrapText="1"/>
    </xf>
    <xf numFmtId="0" fontId="5" fillId="0" borderId="27" xfId="0" applyFont="1" applyFill="1" applyBorder="1" applyAlignment="1">
      <alignment vertical="top" wrapText="1"/>
    </xf>
    <xf numFmtId="0" fontId="5" fillId="17" borderId="60" xfId="0" applyFont="1" applyFill="1" applyBorder="1" applyAlignment="1">
      <alignment horizontal="left" vertical="top" wrapText="1"/>
    </xf>
    <xf numFmtId="0" fontId="5" fillId="17" borderId="37" xfId="0" applyFont="1" applyFill="1" applyBorder="1" applyAlignment="1">
      <alignment horizontal="left" vertical="top" wrapText="1"/>
    </xf>
    <xf numFmtId="0" fontId="24" fillId="0" borderId="19" xfId="0" applyFont="1" applyFill="1" applyBorder="1" applyAlignment="1">
      <alignment horizontal="left" vertical="top" wrapText="1"/>
    </xf>
    <xf numFmtId="0" fontId="5" fillId="0" borderId="17" xfId="0" applyFont="1" applyFill="1" applyBorder="1" applyAlignment="1">
      <alignment horizontal="center" vertical="center" wrapText="1"/>
    </xf>
    <xf numFmtId="0" fontId="5" fillId="0" borderId="16" xfId="0" applyFont="1" applyFill="1" applyBorder="1" applyAlignment="1">
      <alignment horizontal="center" vertical="center" wrapText="1"/>
    </xf>
    <xf numFmtId="0" fontId="5" fillId="15" borderId="42" xfId="0" applyFont="1" applyFill="1" applyBorder="1" applyAlignment="1">
      <alignment horizontal="left" vertical="top" wrapText="1"/>
    </xf>
    <xf numFmtId="0" fontId="5" fillId="15" borderId="44" xfId="0" applyFont="1" applyFill="1" applyBorder="1" applyAlignment="1">
      <alignment horizontal="left" vertical="top" wrapText="1"/>
    </xf>
    <xf numFmtId="0" fontId="5" fillId="15" borderId="30" xfId="0" applyFont="1" applyFill="1" applyBorder="1" applyAlignment="1">
      <alignment vertical="top" wrapText="1"/>
    </xf>
    <xf numFmtId="0" fontId="5" fillId="15" borderId="33" xfId="0" applyFont="1" applyFill="1" applyBorder="1" applyAlignment="1">
      <alignment vertical="top" wrapText="1"/>
    </xf>
    <xf numFmtId="0" fontId="5" fillId="0" borderId="54" xfId="0" applyFont="1" applyFill="1" applyBorder="1" applyAlignment="1">
      <alignment horizontal="left" vertical="top" wrapText="1"/>
    </xf>
    <xf numFmtId="0" fontId="5" fillId="0" borderId="22" xfId="0" applyFont="1" applyFill="1" applyBorder="1" applyAlignment="1">
      <alignment horizontal="left" vertical="top" wrapText="1"/>
    </xf>
    <xf numFmtId="0" fontId="5" fillId="0" borderId="10" xfId="0" applyFont="1" applyFill="1" applyBorder="1" applyAlignment="1">
      <alignment horizontal="left" vertical="top"/>
    </xf>
    <xf numFmtId="0" fontId="5" fillId="0" borderId="27" xfId="0" applyFont="1" applyFill="1" applyBorder="1" applyAlignment="1">
      <alignment horizontal="left" vertical="top"/>
    </xf>
    <xf numFmtId="0" fontId="5" fillId="14" borderId="17" xfId="0" applyFont="1" applyFill="1" applyBorder="1" applyAlignment="1">
      <alignment horizontal="left" vertical="top" wrapText="1"/>
    </xf>
    <xf numFmtId="0" fontId="5" fillId="14" borderId="15" xfId="0" applyFont="1" applyFill="1" applyBorder="1" applyAlignment="1">
      <alignment horizontal="left" vertical="top" wrapText="1"/>
    </xf>
    <xf numFmtId="0" fontId="5" fillId="14" borderId="16" xfId="0" applyFont="1" applyFill="1" applyBorder="1" applyAlignment="1">
      <alignment horizontal="left" vertical="top" wrapText="1"/>
    </xf>
    <xf numFmtId="0" fontId="5" fillId="14" borderId="25" xfId="0" applyFont="1" applyFill="1" applyBorder="1" applyAlignment="1">
      <alignment horizontal="left" vertical="top" wrapText="1"/>
    </xf>
    <xf numFmtId="0" fontId="5" fillId="14" borderId="45" xfId="0" applyFont="1" applyFill="1" applyBorder="1" applyAlignment="1">
      <alignment horizontal="left" vertical="top" wrapText="1"/>
    </xf>
    <xf numFmtId="0" fontId="5" fillId="14" borderId="13" xfId="0" applyFont="1" applyFill="1" applyBorder="1" applyAlignment="1">
      <alignment horizontal="left" vertical="top" wrapText="1"/>
    </xf>
    <xf numFmtId="0" fontId="5" fillId="14" borderId="0" xfId="0" applyFont="1" applyFill="1" applyBorder="1" applyAlignment="1">
      <alignment horizontal="left" vertical="top" wrapText="1"/>
    </xf>
    <xf numFmtId="166" fontId="5" fillId="0" borderId="15" xfId="0" applyNumberFormat="1" applyFont="1" applyFill="1" applyBorder="1" applyAlignment="1">
      <alignment horizontal="center" vertical="center" wrapText="1"/>
    </xf>
    <xf numFmtId="0" fontId="59" fillId="0" borderId="17" xfId="61" applyFont="1" applyFill="1" applyBorder="1" applyAlignment="1">
      <alignment horizontal="center"/>
    </xf>
    <xf numFmtId="0" fontId="59" fillId="0" borderId="16" xfId="61" applyFont="1" applyFill="1" applyBorder="1" applyAlignment="1">
      <alignment horizontal="center"/>
    </xf>
    <xf numFmtId="0" fontId="62" fillId="0" borderId="25" xfId="0" applyFont="1" applyFill="1" applyBorder="1" applyAlignment="1">
      <alignment horizontal="center" vertical="top"/>
    </xf>
    <xf numFmtId="0" fontId="62" fillId="0" borderId="23" xfId="0" applyFont="1" applyFill="1" applyBorder="1" applyAlignment="1">
      <alignment horizontal="center" vertical="top"/>
    </xf>
    <xf numFmtId="0" fontId="62" fillId="0" borderId="13" xfId="0" applyFont="1" applyFill="1" applyBorder="1" applyAlignment="1">
      <alignment horizontal="center" vertical="top"/>
    </xf>
    <xf numFmtId="0" fontId="62" fillId="0" borderId="12" xfId="0" applyFont="1" applyFill="1" applyBorder="1" applyAlignment="1">
      <alignment horizontal="center" vertical="top"/>
    </xf>
    <xf numFmtId="0" fontId="62" fillId="0" borderId="26" xfId="0" applyFont="1" applyFill="1" applyBorder="1" applyAlignment="1">
      <alignment horizontal="center" vertical="top"/>
    </xf>
    <xf numFmtId="0" fontId="62" fillId="0" borderId="27" xfId="0" applyFont="1" applyFill="1" applyBorder="1" applyAlignment="1">
      <alignment horizontal="center" vertical="top"/>
    </xf>
    <xf numFmtId="0" fontId="5" fillId="0" borderId="25" xfId="61" applyFont="1" applyFill="1" applyBorder="1" applyAlignment="1">
      <alignment horizontal="center"/>
    </xf>
    <xf numFmtId="0" fontId="5" fillId="0" borderId="23" xfId="61" applyFont="1" applyFill="1" applyBorder="1" applyAlignment="1">
      <alignment horizontal="center"/>
    </xf>
    <xf numFmtId="0" fontId="5" fillId="0" borderId="23" xfId="0" applyFont="1" applyFill="1" applyBorder="1" applyAlignment="1">
      <alignment horizontal="left" vertical="top" wrapText="1"/>
    </xf>
    <xf numFmtId="0" fontId="5" fillId="19" borderId="19" xfId="0" applyFont="1" applyFill="1" applyBorder="1" applyAlignment="1">
      <alignment horizontal="left" vertical="top" wrapText="1"/>
    </xf>
    <xf numFmtId="0" fontId="5" fillId="19" borderId="20" xfId="0" applyFont="1" applyFill="1" applyBorder="1" applyAlignment="1">
      <alignment horizontal="left" vertical="top" wrapText="1"/>
    </xf>
    <xf numFmtId="0" fontId="23" fillId="0" borderId="20" xfId="0" applyFont="1" applyFill="1" applyBorder="1" applyAlignment="1">
      <alignment horizontal="left" vertical="top" wrapText="1"/>
    </xf>
    <xf numFmtId="0" fontId="23" fillId="0" borderId="20" xfId="0" applyFont="1" applyFill="1" applyBorder="1" applyAlignment="1">
      <alignment horizontal="center" vertical="top" wrapText="1"/>
    </xf>
    <xf numFmtId="0" fontId="5" fillId="14" borderId="23" xfId="0" applyFont="1" applyFill="1" applyBorder="1" applyAlignment="1">
      <alignment horizontal="left" vertical="top" wrapText="1"/>
    </xf>
    <xf numFmtId="0" fontId="5" fillId="14" borderId="12" xfId="0" applyFont="1" applyFill="1" applyBorder="1" applyAlignment="1">
      <alignment horizontal="left" vertical="top" wrapText="1"/>
    </xf>
    <xf numFmtId="164" fontId="61" fillId="0" borderId="19" xfId="0" applyNumberFormat="1" applyFont="1" applyFill="1" applyBorder="1" applyAlignment="1">
      <alignment horizontal="center" vertical="top" wrapText="1"/>
    </xf>
    <xf numFmtId="0" fontId="61" fillId="0" borderId="21" xfId="0" applyFont="1" applyFill="1" applyBorder="1" applyAlignment="1">
      <alignment horizontal="center" vertical="top" wrapText="1"/>
    </xf>
    <xf numFmtId="0" fontId="60" fillId="0" borderId="16" xfId="0" applyFont="1" applyFill="1" applyBorder="1" applyAlignment="1">
      <alignment horizontal="left" vertical="top" wrapText="1"/>
    </xf>
    <xf numFmtId="0" fontId="5" fillId="0" borderId="15" xfId="0" applyFont="1" applyFill="1" applyBorder="1" applyAlignment="1">
      <alignment horizontal="center" vertical="top" wrapText="1"/>
    </xf>
    <xf numFmtId="164" fontId="23" fillId="14" borderId="15" xfId="0" applyNumberFormat="1" applyFont="1" applyFill="1" applyBorder="1" applyAlignment="1">
      <alignment horizontal="center" vertical="top"/>
    </xf>
    <xf numFmtId="0" fontId="23" fillId="14" borderId="15" xfId="0" applyFont="1" applyFill="1" applyBorder="1" applyAlignment="1">
      <alignment horizontal="center" vertical="top"/>
    </xf>
    <xf numFmtId="0" fontId="23" fillId="14" borderId="16" xfId="0" applyFont="1" applyFill="1" applyBorder="1" applyAlignment="1">
      <alignment horizontal="center" vertical="top"/>
    </xf>
    <xf numFmtId="0" fontId="5" fillId="14" borderId="17" xfId="0" applyFont="1" applyFill="1" applyBorder="1" applyAlignment="1">
      <alignment horizontal="center" vertical="center" wrapText="1"/>
    </xf>
    <xf numFmtId="0" fontId="5" fillId="14" borderId="15" xfId="0" applyFont="1" applyFill="1" applyBorder="1" applyAlignment="1">
      <alignment horizontal="center" vertical="center" wrapText="1"/>
    </xf>
    <xf numFmtId="0" fontId="5" fillId="14" borderId="30" xfId="0" applyFont="1" applyFill="1" applyBorder="1" applyAlignment="1">
      <alignment horizontal="left" vertical="top" wrapText="1"/>
    </xf>
    <xf numFmtId="0" fontId="5" fillId="14" borderId="60" xfId="0" applyFont="1" applyFill="1" applyBorder="1" applyAlignment="1">
      <alignment horizontal="left" vertical="top" wrapText="1"/>
    </xf>
    <xf numFmtId="0" fontId="5" fillId="0" borderId="60" xfId="0" applyFont="1" applyFill="1" applyBorder="1" applyAlignment="1">
      <alignment vertical="top" wrapText="1"/>
    </xf>
    <xf numFmtId="0" fontId="5" fillId="0" borderId="37" xfId="0" applyFont="1" applyFill="1" applyBorder="1" applyAlignment="1">
      <alignment vertical="top" wrapText="1"/>
    </xf>
    <xf numFmtId="164" fontId="23" fillId="0" borderId="48" xfId="0" applyNumberFormat="1" applyFont="1" applyFill="1" applyBorder="1" applyAlignment="1">
      <alignment horizontal="center" vertical="top" wrapText="1"/>
    </xf>
    <xf numFmtId="0" fontId="5" fillId="0" borderId="50" xfId="0" applyFont="1" applyFill="1" applyBorder="1" applyAlignment="1">
      <alignment horizontal="center" vertical="top" wrapText="1"/>
    </xf>
    <xf numFmtId="0" fontId="5" fillId="0" borderId="73" xfId="0" applyFont="1" applyFill="1" applyBorder="1" applyAlignment="1">
      <alignment horizontal="center" vertical="top" wrapText="1"/>
    </xf>
    <xf numFmtId="0" fontId="59" fillId="0" borderId="34" xfId="0" applyFont="1" applyFill="1" applyBorder="1" applyAlignment="1">
      <alignment horizontal="center" vertical="top"/>
    </xf>
    <xf numFmtId="0" fontId="59" fillId="0" borderId="41" xfId="0" applyFont="1" applyFill="1" applyBorder="1" applyAlignment="1">
      <alignment horizontal="center" vertical="top"/>
    </xf>
    <xf numFmtId="0" fontId="59" fillId="0" borderId="35" xfId="0" applyFont="1" applyFill="1" applyBorder="1" applyAlignment="1">
      <alignment horizontal="center" vertical="top"/>
    </xf>
    <xf numFmtId="0" fontId="23" fillId="0" borderId="17" xfId="0" applyFont="1" applyFill="1" applyBorder="1" applyAlignment="1">
      <alignment horizontal="left" vertical="center" wrapText="1"/>
    </xf>
    <xf numFmtId="0" fontId="23" fillId="0" borderId="15" xfId="0" applyFont="1" applyFill="1" applyBorder="1" applyAlignment="1">
      <alignment horizontal="left" vertical="center" wrapText="1"/>
    </xf>
    <xf numFmtId="0" fontId="23" fillId="0" borderId="16" xfId="0" applyFont="1" applyFill="1" applyBorder="1" applyAlignment="1">
      <alignment horizontal="left" vertical="center" wrapText="1"/>
    </xf>
    <xf numFmtId="166" fontId="23" fillId="0" borderId="15" xfId="0" applyNumberFormat="1" applyFont="1" applyFill="1" applyBorder="1" applyAlignment="1">
      <alignment horizontal="center" vertical="center" wrapText="1"/>
    </xf>
    <xf numFmtId="166" fontId="23" fillId="0" borderId="16" xfId="0" applyNumberFormat="1" applyFont="1" applyFill="1" applyBorder="1" applyAlignment="1">
      <alignment horizontal="center" vertical="center" wrapText="1"/>
    </xf>
    <xf numFmtId="0" fontId="5" fillId="0" borderId="45" xfId="0" applyFont="1" applyFill="1" applyBorder="1" applyAlignment="1">
      <alignment horizontal="center" vertical="top" wrapText="1"/>
    </xf>
    <xf numFmtId="0" fontId="23" fillId="0" borderId="19" xfId="0" applyFont="1" applyFill="1" applyBorder="1" applyAlignment="1">
      <alignment horizontal="left" vertical="top" wrapText="1"/>
    </xf>
    <xf numFmtId="0" fontId="23" fillId="0" borderId="21" xfId="0" applyFont="1" applyFill="1" applyBorder="1" applyAlignment="1">
      <alignment horizontal="left" vertical="top" wrapText="1"/>
    </xf>
    <xf numFmtId="0" fontId="5" fillId="0" borderId="32" xfId="0" applyFont="1" applyFill="1" applyBorder="1" applyAlignment="1">
      <alignment horizontal="center" vertical="top"/>
    </xf>
    <xf numFmtId="0" fontId="5" fillId="0" borderId="30" xfId="0" applyFont="1" applyFill="1" applyBorder="1" applyAlignment="1">
      <alignment horizontal="center" vertical="top"/>
    </xf>
    <xf numFmtId="0" fontId="5" fillId="0" borderId="33" xfId="0" applyFont="1" applyFill="1" applyBorder="1" applyAlignment="1">
      <alignment horizontal="center" vertical="top"/>
    </xf>
    <xf numFmtId="0" fontId="5" fillId="0" borderId="34" xfId="0" applyFont="1" applyFill="1" applyBorder="1" applyAlignment="1">
      <alignment horizontal="center" vertical="top"/>
    </xf>
    <xf numFmtId="0" fontId="5" fillId="0" borderId="41" xfId="0" applyFont="1" applyFill="1" applyBorder="1" applyAlignment="1">
      <alignment horizontal="center" vertical="top"/>
    </xf>
    <xf numFmtId="0" fontId="5" fillId="0" borderId="35" xfId="0" applyFont="1" applyFill="1" applyBorder="1" applyAlignment="1">
      <alignment horizontal="center" vertical="top"/>
    </xf>
    <xf numFmtId="0" fontId="59" fillId="0" borderId="32" xfId="0" applyFont="1" applyFill="1" applyBorder="1" applyAlignment="1">
      <alignment horizontal="center" vertical="top" wrapText="1"/>
    </xf>
    <xf numFmtId="0" fontId="59" fillId="0" borderId="30" xfId="0" applyFont="1" applyFill="1" applyBorder="1" applyAlignment="1">
      <alignment horizontal="center" vertical="top" wrapText="1"/>
    </xf>
    <xf numFmtId="0" fontId="59" fillId="0" borderId="33" xfId="0" applyFont="1" applyFill="1" applyBorder="1" applyAlignment="1">
      <alignment horizontal="center" vertical="top" wrapText="1"/>
    </xf>
    <xf numFmtId="0" fontId="5" fillId="14" borderId="27" xfId="0" applyFont="1" applyFill="1" applyBorder="1" applyAlignment="1">
      <alignment horizontal="left" vertical="top" wrapText="1"/>
    </xf>
    <xf numFmtId="0" fontId="5" fillId="14" borderId="33" xfId="0" applyFont="1" applyFill="1" applyBorder="1" applyAlignment="1">
      <alignment horizontal="left" vertical="top" wrapText="1"/>
    </xf>
    <xf numFmtId="164" fontId="23" fillId="0" borderId="15" xfId="0" applyNumberFormat="1" applyFont="1" applyFill="1" applyBorder="1" applyAlignment="1">
      <alignment horizontal="center" vertical="top" wrapText="1"/>
    </xf>
    <xf numFmtId="164" fontId="23" fillId="0" borderId="79" xfId="0" applyNumberFormat="1" applyFont="1" applyFill="1" applyBorder="1" applyAlignment="1">
      <alignment horizontal="center" vertical="top" wrapText="1"/>
    </xf>
    <xf numFmtId="164" fontId="23" fillId="14" borderId="15" xfId="0" applyNumberFormat="1" applyFont="1" applyFill="1" applyBorder="1" applyAlignment="1">
      <alignment horizontal="center" vertical="top" wrapText="1"/>
    </xf>
    <xf numFmtId="164" fontId="23" fillId="14" borderId="79" xfId="0" applyNumberFormat="1" applyFont="1" applyFill="1" applyBorder="1" applyAlignment="1">
      <alignment horizontal="center" vertical="top" wrapText="1"/>
    </xf>
    <xf numFmtId="0" fontId="5" fillId="0" borderId="79" xfId="0" applyFont="1" applyFill="1" applyBorder="1" applyAlignment="1">
      <alignment horizontal="center" vertical="top" wrapText="1"/>
    </xf>
    <xf numFmtId="0" fontId="5" fillId="14" borderId="15" xfId="0" applyFont="1" applyFill="1" applyBorder="1" applyAlignment="1">
      <alignment horizontal="center" vertical="top" wrapText="1"/>
    </xf>
    <xf numFmtId="0" fontId="5" fillId="14" borderId="79" xfId="0" applyFont="1" applyFill="1" applyBorder="1" applyAlignment="1">
      <alignment horizontal="center" vertical="top" wrapText="1"/>
    </xf>
    <xf numFmtId="0" fontId="5" fillId="14" borderId="83" xfId="0" applyFont="1" applyFill="1" applyBorder="1" applyAlignment="1">
      <alignment horizontal="center" vertical="top" wrapText="1"/>
    </xf>
    <xf numFmtId="0" fontId="5" fillId="14" borderId="16" xfId="0" applyFont="1" applyFill="1" applyBorder="1" applyAlignment="1">
      <alignment horizontal="center" vertical="top" wrapText="1"/>
    </xf>
    <xf numFmtId="0" fontId="23" fillId="14" borderId="17" xfId="0" applyFont="1" applyFill="1" applyBorder="1" applyAlignment="1">
      <alignment horizontal="left" vertical="top" wrapText="1"/>
    </xf>
    <xf numFmtId="0" fontId="23" fillId="14" borderId="15" xfId="0" applyFont="1" applyFill="1" applyBorder="1" applyAlignment="1">
      <alignment horizontal="left" vertical="top" wrapText="1"/>
    </xf>
    <xf numFmtId="0" fontId="23" fillId="14" borderId="16" xfId="0" applyFont="1" applyFill="1" applyBorder="1" applyAlignment="1">
      <alignment horizontal="left" vertical="top" wrapText="1"/>
    </xf>
    <xf numFmtId="0" fontId="24" fillId="0" borderId="20" xfId="0" applyFont="1" applyFill="1" applyBorder="1" applyAlignment="1">
      <alignment horizontal="left" vertical="top" wrapText="1"/>
    </xf>
    <xf numFmtId="0" fontId="5" fillId="0" borderId="25" xfId="0" applyFont="1" applyBorder="1" applyAlignment="1">
      <alignment horizontal="center" vertical="top"/>
    </xf>
    <xf numFmtId="0" fontId="5" fillId="0" borderId="45" xfId="0" applyFont="1" applyBorder="1" applyAlignment="1">
      <alignment horizontal="center" vertical="top"/>
    </xf>
    <xf numFmtId="0" fontId="5" fillId="0" borderId="23" xfId="0" applyFont="1" applyBorder="1" applyAlignment="1">
      <alignment horizontal="center" vertical="top"/>
    </xf>
    <xf numFmtId="0" fontId="5" fillId="0" borderId="13" xfId="0" applyFont="1" applyBorder="1" applyAlignment="1">
      <alignment horizontal="center" vertical="top"/>
    </xf>
    <xf numFmtId="0" fontId="5" fillId="0" borderId="0" xfId="0" applyFont="1" applyBorder="1" applyAlignment="1">
      <alignment horizontal="center" vertical="top"/>
    </xf>
    <xf numFmtId="0" fontId="5" fillId="0" borderId="12" xfId="0" applyFont="1" applyBorder="1" applyAlignment="1">
      <alignment horizontal="center" vertical="top"/>
    </xf>
    <xf numFmtId="0" fontId="5" fillId="0" borderId="26" xfId="0" applyFont="1" applyBorder="1" applyAlignment="1">
      <alignment horizontal="center" vertical="top"/>
    </xf>
    <xf numFmtId="0" fontId="5" fillId="0" borderId="10" xfId="0" applyFont="1" applyBorder="1" applyAlignment="1">
      <alignment horizontal="center" vertical="top"/>
    </xf>
    <xf numFmtId="0" fontId="5" fillId="0" borderId="27" xfId="0" applyFont="1" applyBorder="1" applyAlignment="1">
      <alignment horizontal="center" vertical="top"/>
    </xf>
    <xf numFmtId="0" fontId="62" fillId="0" borderId="45" xfId="0" applyFont="1" applyFill="1" applyBorder="1" applyAlignment="1">
      <alignment horizontal="center" vertical="top"/>
    </xf>
    <xf numFmtId="0" fontId="62" fillId="0" borderId="0" xfId="0" applyFont="1" applyFill="1" applyBorder="1" applyAlignment="1">
      <alignment horizontal="center" vertical="top"/>
    </xf>
    <xf numFmtId="0" fontId="59" fillId="0" borderId="45" xfId="0" applyFont="1" applyFill="1" applyBorder="1" applyAlignment="1">
      <alignment horizontal="center" vertical="top"/>
    </xf>
    <xf numFmtId="0" fontId="59" fillId="0" borderId="0" xfId="0" applyFont="1" applyFill="1" applyBorder="1" applyAlignment="1">
      <alignment horizontal="center" vertical="top"/>
    </xf>
    <xf numFmtId="0" fontId="59" fillId="0" borderId="10" xfId="0" applyFont="1" applyFill="1" applyBorder="1" applyAlignment="1">
      <alignment horizontal="center" vertical="top"/>
    </xf>
    <xf numFmtId="0" fontId="44" fillId="0" borderId="10" xfId="0" applyFont="1" applyFill="1" applyBorder="1" applyAlignment="1">
      <alignment vertical="top" wrapText="1"/>
    </xf>
    <xf numFmtId="0" fontId="44" fillId="0" borderId="27" xfId="0" applyFont="1" applyFill="1" applyBorder="1" applyAlignment="1">
      <alignment vertical="top" wrapText="1"/>
    </xf>
    <xf numFmtId="0" fontId="44" fillId="0" borderId="0" xfId="0" applyFont="1" applyFill="1" applyBorder="1" applyAlignment="1">
      <alignment horizontal="left" vertical="top" wrapText="1"/>
    </xf>
    <xf numFmtId="0" fontId="44" fillId="14" borderId="0" xfId="0" applyFont="1" applyFill="1" applyBorder="1" applyAlignment="1">
      <alignment horizontal="left" vertical="top" wrapText="1"/>
    </xf>
    <xf numFmtId="164" fontId="23" fillId="0" borderId="19" xfId="49" applyNumberFormat="1" applyFont="1" applyFill="1" applyBorder="1" applyAlignment="1">
      <alignment horizontal="center" vertical="top" wrapText="1"/>
    </xf>
    <xf numFmtId="164" fontId="23" fillId="0" borderId="21" xfId="49" applyNumberFormat="1" applyFont="1" applyFill="1" applyBorder="1" applyAlignment="1">
      <alignment horizontal="center" vertical="top" wrapText="1"/>
    </xf>
    <xf numFmtId="0" fontId="66" fillId="0" borderId="23" xfId="49" applyFont="1" applyFill="1" applyBorder="1" applyAlignment="1">
      <alignment horizontal="left" vertical="top" wrapText="1"/>
    </xf>
    <xf numFmtId="0" fontId="66" fillId="0" borderId="82" xfId="49" applyFont="1" applyFill="1" applyBorder="1" applyAlignment="1">
      <alignment horizontal="left" vertical="top" wrapText="1"/>
    </xf>
    <xf numFmtId="0" fontId="23" fillId="0" borderId="45" xfId="49" applyFont="1" applyFill="1" applyBorder="1" applyAlignment="1">
      <alignment horizontal="left" vertical="top" wrapText="1"/>
    </xf>
    <xf numFmtId="0" fontId="64" fillId="0" borderId="45" xfId="49" applyFont="1" applyFill="1" applyBorder="1" applyAlignment="1">
      <alignment horizontal="center" vertical="top" wrapText="1"/>
    </xf>
    <xf numFmtId="0" fontId="64" fillId="0" borderId="23" xfId="49" applyFont="1" applyFill="1" applyBorder="1" applyAlignment="1">
      <alignment horizontal="center" vertical="top" wrapText="1"/>
    </xf>
    <xf numFmtId="166" fontId="5" fillId="0" borderId="17" xfId="49" applyNumberFormat="1" applyFont="1" applyFill="1" applyBorder="1" applyAlignment="1">
      <alignment horizontal="center" vertical="top" wrapText="1"/>
    </xf>
    <xf numFmtId="166" fontId="5" fillId="0" borderId="15" xfId="49" applyNumberFormat="1" applyFont="1" applyFill="1" applyBorder="1" applyAlignment="1">
      <alignment horizontal="center" vertical="top" wrapText="1"/>
    </xf>
    <xf numFmtId="166" fontId="5" fillId="0" borderId="16" xfId="49" applyNumberFormat="1" applyFont="1" applyFill="1" applyBorder="1" applyAlignment="1">
      <alignment horizontal="center" vertical="top" wrapText="1"/>
    </xf>
    <xf numFmtId="0" fontId="23" fillId="0" borderId="80" xfId="49" applyFont="1" applyFill="1" applyBorder="1" applyAlignment="1">
      <alignment horizontal="left" vertical="top" wrapText="1"/>
    </xf>
    <xf numFmtId="0" fontId="23" fillId="0" borderId="81" xfId="49" applyFont="1" applyFill="1" applyBorder="1" applyAlignment="1">
      <alignment horizontal="left" vertical="top" wrapText="1"/>
    </xf>
    <xf numFmtId="0" fontId="23" fillId="0" borderId="82" xfId="49" applyFont="1" applyFill="1" applyBorder="1" applyAlignment="1">
      <alignment horizontal="left" vertical="top" wrapText="1"/>
    </xf>
    <xf numFmtId="0" fontId="5" fillId="0" borderId="81" xfId="49" applyFont="1" applyFill="1" applyBorder="1" applyAlignment="1">
      <alignment horizontal="center" vertical="top" wrapText="1"/>
    </xf>
    <xf numFmtId="0" fontId="5" fillId="0" borderId="82" xfId="49" applyFont="1" applyFill="1" applyBorder="1" applyAlignment="1">
      <alignment horizontal="center" vertical="top" wrapText="1"/>
    </xf>
    <xf numFmtId="0" fontId="66" fillId="0" borderId="19" xfId="49" applyFont="1" applyFill="1" applyBorder="1" applyAlignment="1">
      <alignment horizontal="left" vertical="top" wrapText="1"/>
    </xf>
    <xf numFmtId="0" fontId="66" fillId="0" borderId="21" xfId="49" applyFont="1" applyFill="1" applyBorder="1" applyAlignment="1">
      <alignment horizontal="left" vertical="top" wrapText="1"/>
    </xf>
    <xf numFmtId="164" fontId="23" fillId="0" borderId="20" xfId="49" applyNumberFormat="1" applyFont="1" applyFill="1" applyBorder="1" applyAlignment="1">
      <alignment horizontal="center" vertical="top" wrapText="1"/>
    </xf>
    <xf numFmtId="0" fontId="5" fillId="0" borderId="19" xfId="49" applyFont="1" applyFill="1" applyBorder="1" applyAlignment="1">
      <alignment horizontal="left" vertical="top" wrapText="1"/>
    </xf>
    <xf numFmtId="0" fontId="5" fillId="0" borderId="20" xfId="49" applyFont="1" applyFill="1" applyBorder="1" applyAlignment="1">
      <alignment horizontal="left" vertical="top" wrapText="1"/>
    </xf>
    <xf numFmtId="0" fontId="5" fillId="0" borderId="21" xfId="49" applyFont="1" applyFill="1" applyBorder="1" applyAlignment="1">
      <alignment horizontal="left" vertical="top" wrapText="1"/>
    </xf>
    <xf numFmtId="0" fontId="5" fillId="14" borderId="19" xfId="49" applyFont="1" applyFill="1" applyBorder="1" applyAlignment="1">
      <alignment horizontal="left" vertical="top" wrapText="1"/>
    </xf>
    <xf numFmtId="0" fontId="5" fillId="14" borderId="21" xfId="49" applyFont="1" applyFill="1" applyBorder="1" applyAlignment="1">
      <alignment horizontal="left" vertical="top" wrapText="1"/>
    </xf>
    <xf numFmtId="0" fontId="5" fillId="14" borderId="20" xfId="49" applyFont="1" applyFill="1" applyBorder="1" applyAlignment="1">
      <alignment horizontal="left" vertical="top" wrapText="1"/>
    </xf>
    <xf numFmtId="0" fontId="5" fillId="0" borderId="32" xfId="49" applyFont="1" applyFill="1" applyBorder="1" applyAlignment="1">
      <alignment horizontal="left" vertical="top" wrapText="1"/>
    </xf>
    <xf numFmtId="0" fontId="5" fillId="0" borderId="30" xfId="49" applyFont="1" applyFill="1" applyBorder="1" applyAlignment="1">
      <alignment horizontal="left" vertical="top" wrapText="1"/>
    </xf>
    <xf numFmtId="0" fontId="5" fillId="0" borderId="33" xfId="49" applyFont="1" applyFill="1" applyBorder="1" applyAlignment="1">
      <alignment horizontal="left" vertical="top" wrapText="1"/>
    </xf>
    <xf numFmtId="0" fontId="5" fillId="0" borderId="34" xfId="49" applyFont="1" applyFill="1" applyBorder="1" applyAlignment="1">
      <alignment horizontal="left" vertical="top" wrapText="1"/>
    </xf>
    <xf numFmtId="0" fontId="5" fillId="0" borderId="41" xfId="49" applyFont="1" applyFill="1" applyBorder="1" applyAlignment="1">
      <alignment horizontal="left" vertical="top" wrapText="1"/>
    </xf>
    <xf numFmtId="0" fontId="5" fillId="0" borderId="35" xfId="49" applyFont="1" applyFill="1" applyBorder="1" applyAlignment="1">
      <alignment horizontal="left" vertical="top" wrapText="1"/>
    </xf>
    <xf numFmtId="0" fontId="5" fillId="14" borderId="31" xfId="49" applyFont="1" applyFill="1" applyBorder="1" applyAlignment="1">
      <alignment horizontal="left" vertical="top" wrapText="1"/>
    </xf>
    <xf numFmtId="0" fontId="5" fillId="14" borderId="60" xfId="49" applyFont="1" applyFill="1" applyBorder="1" applyAlignment="1">
      <alignment horizontal="left" vertical="top" wrapText="1"/>
    </xf>
    <xf numFmtId="0" fontId="5" fillId="14" borderId="37" xfId="49" applyFont="1" applyFill="1" applyBorder="1" applyAlignment="1">
      <alignment horizontal="left" vertical="top" wrapText="1"/>
    </xf>
    <xf numFmtId="164" fontId="23" fillId="15" borderId="19" xfId="49" applyNumberFormat="1" applyFont="1" applyFill="1" applyBorder="1" applyAlignment="1">
      <alignment horizontal="center" vertical="top" wrapText="1"/>
    </xf>
    <xf numFmtId="164" fontId="23" fillId="15" borderId="20" xfId="49" applyNumberFormat="1" applyFont="1" applyFill="1" applyBorder="1" applyAlignment="1">
      <alignment horizontal="center" vertical="top" wrapText="1"/>
    </xf>
    <xf numFmtId="0" fontId="5" fillId="15" borderId="19" xfId="49" applyFont="1" applyFill="1" applyBorder="1" applyAlignment="1">
      <alignment horizontal="left" vertical="top" wrapText="1"/>
    </xf>
    <xf numFmtId="0" fontId="5" fillId="15" borderId="20" xfId="49" applyFont="1" applyFill="1" applyBorder="1" applyAlignment="1">
      <alignment horizontal="left" vertical="top" wrapText="1"/>
    </xf>
    <xf numFmtId="0" fontId="59" fillId="0" borderId="25" xfId="49" applyFont="1" applyFill="1" applyBorder="1" applyAlignment="1">
      <alignment horizontal="center" vertical="top" wrapText="1"/>
    </xf>
    <xf numFmtId="0" fontId="59" fillId="0" borderId="45" xfId="49" applyFont="1" applyFill="1" applyBorder="1" applyAlignment="1">
      <alignment horizontal="center" vertical="top" wrapText="1"/>
    </xf>
    <xf numFmtId="0" fontId="59" fillId="0" borderId="23" xfId="49" applyFont="1" applyFill="1" applyBorder="1" applyAlignment="1">
      <alignment horizontal="center" vertical="top" wrapText="1"/>
    </xf>
    <xf numFmtId="0" fontId="59" fillId="0" borderId="80" xfId="49" applyFont="1" applyFill="1" applyBorder="1" applyAlignment="1">
      <alignment horizontal="center" vertical="top" wrapText="1"/>
    </xf>
    <xf numFmtId="0" fontId="59" fillId="0" borderId="81" xfId="49" applyFont="1" applyFill="1" applyBorder="1" applyAlignment="1">
      <alignment horizontal="center" vertical="top" wrapText="1"/>
    </xf>
    <xf numFmtId="0" fontId="59" fillId="0" borderId="82" xfId="49" applyFont="1" applyFill="1" applyBorder="1" applyAlignment="1">
      <alignment horizontal="center" vertical="top" wrapText="1"/>
    </xf>
    <xf numFmtId="0" fontId="5" fillId="0" borderId="25" xfId="49" applyFont="1" applyFill="1" applyBorder="1" applyAlignment="1">
      <alignment horizontal="center" vertical="top" wrapText="1"/>
    </xf>
    <xf numFmtId="0" fontId="5" fillId="0" borderId="45" xfId="49" applyFont="1" applyFill="1" applyBorder="1" applyAlignment="1">
      <alignment horizontal="center" vertical="top" wrapText="1"/>
    </xf>
    <xf numFmtId="0" fontId="5" fillId="0" borderId="23" xfId="49" applyFont="1" applyFill="1" applyBorder="1" applyAlignment="1">
      <alignment horizontal="center" vertical="top" wrapText="1"/>
    </xf>
    <xf numFmtId="0" fontId="5" fillId="0" borderId="80" xfId="49" applyFont="1" applyFill="1" applyBorder="1" applyAlignment="1">
      <alignment horizontal="center" vertical="top" wrapText="1"/>
    </xf>
    <xf numFmtId="0" fontId="5" fillId="0" borderId="17" xfId="49" applyFont="1" applyFill="1" applyBorder="1" applyAlignment="1">
      <alignment horizontal="center" vertical="top" wrapText="1"/>
    </xf>
    <xf numFmtId="0" fontId="5" fillId="0" borderId="15" xfId="49" applyFont="1" applyFill="1" applyBorder="1" applyAlignment="1">
      <alignment horizontal="center" vertical="top" wrapText="1"/>
    </xf>
    <xf numFmtId="0" fontId="5" fillId="0" borderId="16" xfId="49" applyFont="1" applyFill="1" applyBorder="1" applyAlignment="1">
      <alignment horizontal="center" vertical="top" wrapText="1"/>
    </xf>
    <xf numFmtId="0" fontId="59" fillId="0" borderId="17" xfId="49" applyFont="1" applyFill="1" applyBorder="1" applyAlignment="1">
      <alignment horizontal="center" vertical="top" wrapText="1"/>
    </xf>
    <xf numFmtId="0" fontId="59" fillId="0" borderId="15" xfId="49" applyFont="1" applyFill="1" applyBorder="1" applyAlignment="1">
      <alignment horizontal="center" vertical="top" wrapText="1"/>
    </xf>
    <xf numFmtId="0" fontId="59" fillId="0" borderId="16" xfId="49" applyFont="1" applyFill="1" applyBorder="1" applyAlignment="1">
      <alignment horizontal="center" vertical="top" wrapText="1"/>
    </xf>
    <xf numFmtId="164" fontId="23" fillId="15" borderId="21" xfId="49" applyNumberFormat="1" applyFont="1" applyFill="1" applyBorder="1" applyAlignment="1">
      <alignment horizontal="center" vertical="top" wrapText="1"/>
    </xf>
    <xf numFmtId="0" fontId="5" fillId="15" borderId="21" xfId="49" applyFont="1" applyFill="1" applyBorder="1" applyAlignment="1">
      <alignment horizontal="left" vertical="top" wrapText="1"/>
    </xf>
    <xf numFmtId="0" fontId="59" fillId="15" borderId="25" xfId="49" applyFont="1" applyFill="1" applyBorder="1" applyAlignment="1">
      <alignment horizontal="center" vertical="top" wrapText="1"/>
    </xf>
    <xf numFmtId="0" fontId="59" fillId="15" borderId="45" xfId="49" applyFont="1" applyFill="1" applyBorder="1" applyAlignment="1">
      <alignment horizontal="center" vertical="top" wrapText="1"/>
    </xf>
    <xf numFmtId="0" fontId="59" fillId="15" borderId="23" xfId="49" applyFont="1" applyFill="1" applyBorder="1" applyAlignment="1">
      <alignment horizontal="center" vertical="top" wrapText="1"/>
    </xf>
    <xf numFmtId="0" fontId="59" fillId="15" borderId="80" xfId="49" applyFont="1" applyFill="1" applyBorder="1" applyAlignment="1">
      <alignment horizontal="center" vertical="top" wrapText="1"/>
    </xf>
    <xf numFmtId="0" fontId="59" fillId="15" borderId="81" xfId="49" applyFont="1" applyFill="1" applyBorder="1" applyAlignment="1">
      <alignment horizontal="center" vertical="top" wrapText="1"/>
    </xf>
    <xf numFmtId="0" fontId="59" fillId="15" borderId="82" xfId="49" applyFont="1" applyFill="1" applyBorder="1" applyAlignment="1">
      <alignment horizontal="center" vertical="top" wrapText="1"/>
    </xf>
    <xf numFmtId="0" fontId="23" fillId="0" borderId="17" xfId="49" applyFont="1" applyFill="1" applyBorder="1" applyAlignment="1">
      <alignment horizontal="left" vertical="top" wrapText="1"/>
    </xf>
    <xf numFmtId="0" fontId="23" fillId="0" borderId="15" xfId="49" applyFont="1" applyFill="1" applyBorder="1" applyAlignment="1">
      <alignment horizontal="left" vertical="top" wrapText="1"/>
    </xf>
    <xf numFmtId="0" fontId="23" fillId="0" borderId="16" xfId="49" applyFont="1" applyFill="1" applyBorder="1" applyAlignment="1">
      <alignment horizontal="left" vertical="top" wrapText="1"/>
    </xf>
    <xf numFmtId="0" fontId="23" fillId="0" borderId="21" xfId="49" applyFont="1" applyFill="1" applyBorder="1" applyAlignment="1">
      <alignment horizontal="center" vertical="top" wrapText="1"/>
    </xf>
    <xf numFmtId="0" fontId="5" fillId="0" borderId="25" xfId="49" applyFont="1" applyFill="1" applyBorder="1" applyAlignment="1">
      <alignment horizontal="left" vertical="top" wrapText="1"/>
    </xf>
    <xf numFmtId="0" fontId="5" fillId="0" borderId="80" xfId="49" applyFont="1" applyFill="1" applyBorder="1" applyAlignment="1">
      <alignment horizontal="left" vertical="top" wrapText="1"/>
    </xf>
    <xf numFmtId="164" fontId="61" fillId="0" borderId="19" xfId="49" applyNumberFormat="1" applyFont="1" applyFill="1" applyBorder="1" applyAlignment="1">
      <alignment horizontal="center" vertical="top" wrapText="1"/>
    </xf>
    <xf numFmtId="0" fontId="61" fillId="0" borderId="21" xfId="49" applyFont="1" applyFill="1" applyBorder="1" applyAlignment="1">
      <alignment horizontal="center" vertical="top" wrapText="1"/>
    </xf>
    <xf numFmtId="0" fontId="60" fillId="0" borderId="0" xfId="49" applyFont="1" applyFill="1" applyBorder="1" applyAlignment="1">
      <alignment horizontal="left" vertical="top" wrapText="1"/>
    </xf>
    <xf numFmtId="0" fontId="23" fillId="0" borderId="20" xfId="49" applyFont="1" applyFill="1" applyBorder="1" applyAlignment="1">
      <alignment horizontal="center" vertical="top" wrapText="1"/>
    </xf>
    <xf numFmtId="0" fontId="5" fillId="0" borderId="17" xfId="49" applyFont="1" applyFill="1" applyBorder="1" applyAlignment="1">
      <alignment horizontal="left" vertical="top" wrapText="1"/>
    </xf>
    <xf numFmtId="0" fontId="5" fillId="0" borderId="15" xfId="49" applyFont="1" applyFill="1" applyBorder="1" applyAlignment="1">
      <alignment horizontal="left" vertical="top" wrapText="1"/>
    </xf>
    <xf numFmtId="0" fontId="5" fillId="0" borderId="16" xfId="49" applyFont="1" applyFill="1" applyBorder="1" applyAlignment="1">
      <alignment horizontal="left" vertical="top" wrapText="1"/>
    </xf>
    <xf numFmtId="0" fontId="5" fillId="0" borderId="13" xfId="49" applyFont="1" applyFill="1" applyBorder="1" applyAlignment="1">
      <alignment horizontal="left" vertical="top" wrapText="1"/>
    </xf>
    <xf numFmtId="0" fontId="60" fillId="0" borderId="21" xfId="49" applyFont="1" applyFill="1" applyBorder="1" applyAlignment="1">
      <alignment horizontal="left" vertical="top" wrapText="1"/>
    </xf>
    <xf numFmtId="164" fontId="61" fillId="0" borderId="20" xfId="49" applyNumberFormat="1" applyFont="1" applyFill="1" applyBorder="1" applyAlignment="1">
      <alignment horizontal="center" vertical="top" wrapText="1"/>
    </xf>
    <xf numFmtId="0" fontId="60" fillId="0" borderId="19" xfId="49" applyFont="1" applyFill="1" applyBorder="1" applyAlignment="1">
      <alignment horizontal="left" vertical="top" wrapText="1"/>
    </xf>
    <xf numFmtId="0" fontId="60" fillId="0" borderId="20" xfId="49" applyFont="1" applyFill="1" applyBorder="1" applyAlignment="1">
      <alignment horizontal="left" vertical="top" wrapText="1"/>
    </xf>
    <xf numFmtId="0" fontId="60" fillId="0" borderId="25" xfId="49" applyFont="1" applyFill="1" applyBorder="1" applyAlignment="1">
      <alignment horizontal="center" vertical="top" wrapText="1"/>
    </xf>
    <xf numFmtId="0" fontId="60" fillId="0" borderId="45" xfId="49" applyFont="1" applyFill="1" applyBorder="1" applyAlignment="1">
      <alignment horizontal="center" vertical="top" wrapText="1"/>
    </xf>
    <xf numFmtId="0" fontId="60" fillId="0" borderId="23" xfId="49" applyFont="1" applyFill="1" applyBorder="1" applyAlignment="1">
      <alignment horizontal="center" vertical="top" wrapText="1"/>
    </xf>
    <xf numFmtId="0" fontId="60" fillId="0" borderId="13" xfId="49" applyFont="1" applyFill="1" applyBorder="1" applyAlignment="1">
      <alignment horizontal="center" vertical="top" wrapText="1"/>
    </xf>
    <xf numFmtId="0" fontId="60" fillId="0" borderId="0" xfId="49" applyFont="1" applyFill="1" applyBorder="1" applyAlignment="1">
      <alignment horizontal="center" vertical="top" wrapText="1"/>
    </xf>
    <xf numFmtId="0" fontId="60" fillId="0" borderId="12" xfId="49" applyFont="1" applyFill="1" applyBorder="1" applyAlignment="1">
      <alignment horizontal="center" vertical="top" wrapText="1"/>
    </xf>
    <xf numFmtId="0" fontId="60" fillId="0" borderId="80" xfId="49" applyFont="1" applyFill="1" applyBorder="1" applyAlignment="1">
      <alignment horizontal="center" vertical="top" wrapText="1"/>
    </xf>
    <xf numFmtId="0" fontId="60" fillId="0" borderId="81" xfId="49" applyFont="1" applyFill="1" applyBorder="1" applyAlignment="1">
      <alignment horizontal="center" vertical="top" wrapText="1"/>
    </xf>
    <xf numFmtId="0" fontId="60" fillId="0" borderId="82" xfId="49" applyFont="1" applyFill="1" applyBorder="1" applyAlignment="1">
      <alignment horizontal="center" vertical="top" wrapText="1"/>
    </xf>
    <xf numFmtId="0" fontId="5" fillId="0" borderId="13" xfId="49" applyFont="1" applyFill="1" applyBorder="1" applyAlignment="1">
      <alignment horizontal="center" vertical="top" wrapText="1"/>
    </xf>
    <xf numFmtId="0" fontId="5" fillId="0" borderId="0" xfId="49" applyFont="1" applyFill="1" applyBorder="1" applyAlignment="1">
      <alignment horizontal="center" vertical="top" wrapText="1"/>
    </xf>
    <xf numFmtId="0" fontId="5" fillId="0" borderId="12" xfId="49" applyFont="1" applyFill="1" applyBorder="1" applyAlignment="1">
      <alignment horizontal="center" vertical="top" wrapText="1"/>
    </xf>
    <xf numFmtId="0" fontId="59" fillId="0" borderId="13" xfId="49" applyFont="1" applyFill="1" applyBorder="1" applyAlignment="1">
      <alignment horizontal="center" vertical="top" wrapText="1"/>
    </xf>
    <xf numFmtId="0" fontId="59" fillId="0" borderId="0" xfId="49" applyFont="1" applyFill="1" applyBorder="1" applyAlignment="1">
      <alignment horizontal="center" vertical="top" wrapText="1"/>
    </xf>
    <xf numFmtId="0" fontId="59" fillId="0" borderId="12" xfId="49" applyFont="1" applyFill="1" applyBorder="1" applyAlignment="1">
      <alignment horizontal="center" vertical="top" wrapText="1"/>
    </xf>
    <xf numFmtId="0" fontId="5" fillId="15" borderId="17" xfId="49" applyFont="1" applyFill="1" applyBorder="1" applyAlignment="1">
      <alignment horizontal="center" vertical="top" wrapText="1"/>
    </xf>
    <xf numFmtId="0" fontId="5" fillId="15" borderId="15" xfId="49" applyFont="1" applyFill="1" applyBorder="1" applyAlignment="1">
      <alignment horizontal="center" vertical="top" wrapText="1"/>
    </xf>
    <xf numFmtId="0" fontId="5" fillId="15" borderId="16" xfId="49" applyFont="1" applyFill="1" applyBorder="1" applyAlignment="1">
      <alignment horizontal="center" vertical="top" wrapText="1"/>
    </xf>
    <xf numFmtId="0" fontId="66" fillId="15" borderId="19" xfId="49" applyFont="1" applyFill="1" applyBorder="1" applyAlignment="1">
      <alignment horizontal="left" vertical="top" wrapText="1"/>
    </xf>
    <xf numFmtId="0" fontId="66" fillId="15" borderId="21" xfId="49" applyFont="1" applyFill="1" applyBorder="1" applyAlignment="1">
      <alignment horizontal="left" vertical="top" wrapText="1"/>
    </xf>
    <xf numFmtId="0" fontId="5" fillId="0" borderId="0" xfId="0" applyFont="1"/>
    <xf numFmtId="0" fontId="23" fillId="15" borderId="21" xfId="49" applyFont="1" applyFill="1" applyBorder="1" applyAlignment="1">
      <alignment horizontal="center" vertical="top" wrapText="1"/>
    </xf>
    <xf numFmtId="0" fontId="5" fillId="15" borderId="25" xfId="49" applyFont="1" applyFill="1" applyBorder="1" applyAlignment="1">
      <alignment horizontal="left" vertical="top" wrapText="1"/>
    </xf>
    <xf numFmtId="0" fontId="5" fillId="15" borderId="13" xfId="49" applyFont="1" applyFill="1" applyBorder="1" applyAlignment="1">
      <alignment horizontal="left" vertical="top" wrapText="1"/>
    </xf>
    <xf numFmtId="0" fontId="5" fillId="15" borderId="80" xfId="49" applyFont="1" applyFill="1" applyBorder="1" applyAlignment="1">
      <alignment horizontal="left" vertical="top" wrapText="1"/>
    </xf>
    <xf numFmtId="164" fontId="23" fillId="14" borderId="19" xfId="49" applyNumberFormat="1" applyFont="1" applyFill="1" applyBorder="1" applyAlignment="1">
      <alignment horizontal="center" vertical="top" wrapText="1"/>
    </xf>
    <xf numFmtId="164" fontId="23" fillId="14" borderId="21" xfId="49" applyNumberFormat="1" applyFont="1" applyFill="1" applyBorder="1" applyAlignment="1">
      <alignment horizontal="center" vertical="top" wrapText="1"/>
    </xf>
    <xf numFmtId="0" fontId="5" fillId="14" borderId="23" xfId="49" applyFont="1" applyFill="1" applyBorder="1" applyAlignment="1">
      <alignment vertical="top" wrapText="1"/>
    </xf>
    <xf numFmtId="0" fontId="5" fillId="14" borderId="82" xfId="49" applyFont="1" applyFill="1" applyBorder="1" applyAlignment="1">
      <alignment vertical="top" wrapText="1"/>
    </xf>
    <xf numFmtId="0" fontId="60" fillId="0" borderId="25" xfId="49" applyFont="1" applyFill="1" applyBorder="1" applyAlignment="1">
      <alignment horizontal="center" vertical="top"/>
    </xf>
    <xf numFmtId="0" fontId="60" fillId="0" borderId="45" xfId="49" applyFont="1" applyFill="1" applyBorder="1" applyAlignment="1">
      <alignment horizontal="center" vertical="top"/>
    </xf>
    <xf numFmtId="0" fontId="60" fillId="0" borderId="23" xfId="49" applyFont="1" applyFill="1" applyBorder="1" applyAlignment="1">
      <alignment horizontal="center" vertical="top"/>
    </xf>
    <xf numFmtId="0" fontId="60" fillId="0" borderId="80" xfId="49" applyFont="1" applyFill="1" applyBorder="1" applyAlignment="1">
      <alignment horizontal="center" vertical="top"/>
    </xf>
    <xf numFmtId="0" fontId="60" fillId="0" borderId="81" xfId="49" applyFont="1" applyFill="1" applyBorder="1" applyAlignment="1">
      <alignment horizontal="center" vertical="top"/>
    </xf>
    <xf numFmtId="0" fontId="60" fillId="0" borderId="82" xfId="49" applyFont="1" applyFill="1" applyBorder="1" applyAlignment="1">
      <alignment horizontal="center" vertical="top"/>
    </xf>
    <xf numFmtId="164" fontId="61" fillId="0" borderId="21" xfId="49" applyNumberFormat="1" applyFont="1" applyFill="1" applyBorder="1" applyAlignment="1">
      <alignment horizontal="center" vertical="top" wrapText="1"/>
    </xf>
    <xf numFmtId="0" fontId="60" fillId="0" borderId="13" xfId="49" applyFont="1" applyFill="1" applyBorder="1" applyAlignment="1">
      <alignment horizontal="center" vertical="top"/>
    </xf>
    <xf numFmtId="0" fontId="60" fillId="0" borderId="0" xfId="49" applyFont="1" applyFill="1" applyBorder="1" applyAlignment="1">
      <alignment horizontal="center" vertical="top"/>
    </xf>
    <xf numFmtId="0" fontId="5" fillId="0" borderId="25" xfId="49" applyFont="1" applyFill="1" applyBorder="1" applyAlignment="1">
      <alignment horizontal="center" vertical="top"/>
    </xf>
    <xf numFmtId="0" fontId="5" fillId="0" borderId="45" xfId="49" applyFont="1" applyFill="1" applyBorder="1" applyAlignment="1">
      <alignment horizontal="center" vertical="top"/>
    </xf>
    <xf numFmtId="0" fontId="5" fillId="0" borderId="23" xfId="49" applyFont="1" applyFill="1" applyBorder="1" applyAlignment="1">
      <alignment horizontal="center" vertical="top"/>
    </xf>
    <xf numFmtId="0" fontId="5" fillId="0" borderId="80" xfId="49" applyFont="1" applyFill="1" applyBorder="1" applyAlignment="1">
      <alignment horizontal="center" vertical="top"/>
    </xf>
    <xf numFmtId="0" fontId="5" fillId="0" borderId="81" xfId="49" applyFont="1" applyFill="1" applyBorder="1" applyAlignment="1">
      <alignment horizontal="center" vertical="top"/>
    </xf>
    <xf numFmtId="0" fontId="5" fillId="0" borderId="82" xfId="49" applyFont="1" applyFill="1" applyBorder="1" applyAlignment="1">
      <alignment horizontal="center" vertical="top"/>
    </xf>
    <xf numFmtId="0" fontId="60" fillId="0" borderId="17" xfId="49" applyFont="1" applyFill="1" applyBorder="1" applyAlignment="1">
      <alignment horizontal="center" vertical="top"/>
    </xf>
    <xf numFmtId="0" fontId="60" fillId="0" borderId="15" xfId="49" applyFont="1" applyFill="1" applyBorder="1" applyAlignment="1">
      <alignment horizontal="center" vertical="top"/>
    </xf>
    <xf numFmtId="0" fontId="60" fillId="0" borderId="16" xfId="49" applyFont="1" applyFill="1" applyBorder="1" applyAlignment="1">
      <alignment horizontal="center" vertical="top"/>
    </xf>
    <xf numFmtId="164" fontId="23" fillId="14" borderId="20" xfId="49" applyNumberFormat="1" applyFont="1" applyFill="1" applyBorder="1" applyAlignment="1">
      <alignment horizontal="center" vertical="top" wrapText="1"/>
    </xf>
    <xf numFmtId="0" fontId="60" fillId="0" borderId="12" xfId="49" applyFont="1" applyFill="1" applyBorder="1" applyAlignment="1">
      <alignment horizontal="center" vertical="top"/>
    </xf>
    <xf numFmtId="0" fontId="59" fillId="0" borderId="25" xfId="49" applyFont="1" applyFill="1" applyBorder="1" applyAlignment="1">
      <alignment horizontal="center" vertical="top"/>
    </xf>
    <xf numFmtId="0" fontId="59" fillId="0" borderId="45" xfId="49" applyFont="1" applyFill="1" applyBorder="1" applyAlignment="1">
      <alignment horizontal="center" vertical="top"/>
    </xf>
    <xf numFmtId="0" fontId="59" fillId="0" borderId="23" xfId="49" applyFont="1" applyFill="1" applyBorder="1" applyAlignment="1">
      <alignment horizontal="center" vertical="top"/>
    </xf>
    <xf numFmtId="0" fontId="59" fillId="0" borderId="13" xfId="49" applyFont="1" applyFill="1" applyBorder="1" applyAlignment="1">
      <alignment horizontal="center" vertical="top"/>
    </xf>
    <xf numFmtId="0" fontId="59" fillId="0" borderId="0" xfId="49" applyFont="1" applyFill="1" applyBorder="1" applyAlignment="1">
      <alignment horizontal="center" vertical="top"/>
    </xf>
    <xf numFmtId="0" fontId="59" fillId="0" borderId="12" xfId="49" applyFont="1" applyFill="1" applyBorder="1" applyAlignment="1">
      <alignment horizontal="center" vertical="top"/>
    </xf>
    <xf numFmtId="0" fontId="59" fillId="0" borderId="80" xfId="49" applyFont="1" applyFill="1" applyBorder="1" applyAlignment="1">
      <alignment horizontal="center" vertical="top"/>
    </xf>
    <xf numFmtId="0" fontId="59" fillId="0" borderId="81" xfId="49" applyFont="1" applyFill="1" applyBorder="1" applyAlignment="1">
      <alignment horizontal="center" vertical="top"/>
    </xf>
    <xf numFmtId="0" fontId="59" fillId="0" borderId="82" xfId="49" applyFont="1" applyFill="1" applyBorder="1" applyAlignment="1">
      <alignment horizontal="center" vertical="top"/>
    </xf>
    <xf numFmtId="0" fontId="59" fillId="0" borderId="17" xfId="49" applyFont="1" applyFill="1" applyBorder="1" applyAlignment="1">
      <alignment horizontal="center" vertical="top"/>
    </xf>
    <xf numFmtId="0" fontId="59" fillId="0" borderId="15" xfId="49" applyFont="1" applyFill="1" applyBorder="1" applyAlignment="1">
      <alignment horizontal="center" vertical="top"/>
    </xf>
    <xf numFmtId="0" fontId="59" fillId="0" borderId="16" xfId="49" applyFont="1" applyFill="1" applyBorder="1" applyAlignment="1">
      <alignment horizontal="center" vertical="top"/>
    </xf>
    <xf numFmtId="0" fontId="60" fillId="0" borderId="23" xfId="49" applyFont="1" applyFill="1" applyBorder="1" applyAlignment="1">
      <alignment vertical="top" wrapText="1"/>
    </xf>
    <xf numFmtId="0" fontId="60" fillId="0" borderId="82" xfId="49" applyFont="1" applyFill="1" applyBorder="1" applyAlignment="1">
      <alignment vertical="top" wrapText="1"/>
    </xf>
    <xf numFmtId="0" fontId="60" fillId="0" borderId="17" xfId="49" applyFont="1" applyFill="1" applyBorder="1" applyAlignment="1">
      <alignment horizontal="left" vertical="top" wrapText="1"/>
    </xf>
    <xf numFmtId="0" fontId="60" fillId="0" borderId="15" xfId="49" applyFont="1" applyFill="1" applyBorder="1" applyAlignment="1">
      <alignment horizontal="left" vertical="top" wrapText="1"/>
    </xf>
    <xf numFmtId="0" fontId="60" fillId="0" borderId="16" xfId="49" applyFont="1" applyFill="1" applyBorder="1" applyAlignment="1">
      <alignment horizontal="left" vertical="top" wrapText="1"/>
    </xf>
    <xf numFmtId="0" fontId="44" fillId="0" borderId="0" xfId="49" applyFont="1" applyFill="1" applyBorder="1" applyAlignment="1">
      <alignment horizontal="left" vertical="top" wrapText="1"/>
    </xf>
    <xf numFmtId="0" fontId="60" fillId="0" borderId="19" xfId="49" applyFont="1" applyFill="1" applyBorder="1" applyAlignment="1">
      <alignment vertical="top" wrapText="1"/>
    </xf>
    <xf numFmtId="0" fontId="60" fillId="0" borderId="21" xfId="49" applyFont="1" applyFill="1" applyBorder="1" applyAlignment="1">
      <alignment vertical="top" wrapText="1"/>
    </xf>
    <xf numFmtId="0" fontId="5" fillId="14" borderId="34" xfId="49" applyFont="1" applyFill="1" applyBorder="1" applyAlignment="1">
      <alignment horizontal="left" vertical="top" wrapText="1"/>
    </xf>
    <xf numFmtId="0" fontId="5" fillId="14" borderId="41" xfId="49" applyFont="1" applyFill="1" applyBorder="1" applyAlignment="1">
      <alignment horizontal="left" vertical="top" wrapText="1"/>
    </xf>
    <xf numFmtId="0" fontId="5" fillId="14" borderId="35" xfId="49" applyFont="1" applyFill="1" applyBorder="1" applyAlignment="1">
      <alignment horizontal="left" vertical="top" wrapText="1"/>
    </xf>
    <xf numFmtId="0" fontId="5" fillId="0" borderId="31" xfId="49" applyFont="1" applyFill="1" applyBorder="1" applyAlignment="1">
      <alignment horizontal="left" vertical="top" wrapText="1"/>
    </xf>
    <xf numFmtId="0" fontId="5" fillId="0" borderId="60" xfId="49" applyFont="1" applyFill="1" applyBorder="1" applyAlignment="1">
      <alignment horizontal="left" vertical="top" wrapText="1"/>
    </xf>
    <xf numFmtId="0" fontId="5" fillId="0" borderId="37" xfId="49" applyFont="1" applyFill="1" applyBorder="1" applyAlignment="1">
      <alignment horizontal="left" vertical="top" wrapText="1"/>
    </xf>
    <xf numFmtId="0" fontId="5" fillId="0" borderId="19" xfId="49" applyFont="1" applyFill="1" applyBorder="1" applyAlignment="1">
      <alignment vertical="top" wrapText="1"/>
    </xf>
    <xf numFmtId="0" fontId="5" fillId="0" borderId="20" xfId="49" applyFont="1" applyFill="1" applyBorder="1" applyAlignment="1">
      <alignment vertical="top" wrapText="1"/>
    </xf>
    <xf numFmtId="0" fontId="69" fillId="0" borderId="25" xfId="49" applyFont="1" applyFill="1" applyBorder="1" applyAlignment="1">
      <alignment horizontal="center" vertical="top" wrapText="1"/>
    </xf>
    <xf numFmtId="0" fontId="69" fillId="0" borderId="45" xfId="49" applyFont="1" applyFill="1" applyBorder="1" applyAlignment="1">
      <alignment horizontal="center" vertical="top" wrapText="1"/>
    </xf>
    <xf numFmtId="0" fontId="69" fillId="0" borderId="23" xfId="49" applyFont="1" applyFill="1" applyBorder="1" applyAlignment="1">
      <alignment horizontal="center" vertical="top" wrapText="1"/>
    </xf>
    <xf numFmtId="0" fontId="69" fillId="0" borderId="80" xfId="49" applyFont="1" applyFill="1" applyBorder="1" applyAlignment="1">
      <alignment horizontal="center" vertical="top" wrapText="1"/>
    </xf>
    <xf numFmtId="0" fontId="69" fillId="0" borderId="81" xfId="49" applyFont="1" applyFill="1" applyBorder="1" applyAlignment="1">
      <alignment horizontal="center" vertical="top" wrapText="1"/>
    </xf>
    <xf numFmtId="0" fontId="69" fillId="0" borderId="82" xfId="49" applyFont="1" applyFill="1" applyBorder="1" applyAlignment="1">
      <alignment horizontal="center" vertical="top" wrapText="1"/>
    </xf>
    <xf numFmtId="0" fontId="5" fillId="0" borderId="23" xfId="49" applyFont="1" applyFill="1" applyBorder="1" applyAlignment="1">
      <alignment vertical="top" wrapText="1"/>
    </xf>
    <xf numFmtId="0" fontId="5" fillId="0" borderId="12" xfId="49" applyFont="1" applyFill="1" applyBorder="1" applyAlignment="1">
      <alignment vertical="top" wrapText="1"/>
    </xf>
    <xf numFmtId="0" fontId="5" fillId="0" borderId="13" xfId="49" applyFont="1" applyFill="1" applyBorder="1" applyAlignment="1">
      <alignment horizontal="center" vertical="top"/>
    </xf>
    <xf numFmtId="0" fontId="5" fillId="0" borderId="0" xfId="49" applyFont="1" applyFill="1" applyBorder="1" applyAlignment="1">
      <alignment horizontal="center" vertical="top"/>
    </xf>
    <xf numFmtId="0" fontId="5" fillId="0" borderId="12" xfId="49" applyFont="1" applyFill="1" applyBorder="1" applyAlignment="1">
      <alignment horizontal="center" vertical="top"/>
    </xf>
    <xf numFmtId="0" fontId="23" fillId="0" borderId="19" xfId="49" applyFont="1" applyFill="1" applyBorder="1" applyAlignment="1">
      <alignment horizontal="left" vertical="top" wrapText="1"/>
    </xf>
    <xf numFmtId="0" fontId="59" fillId="0" borderId="25" xfId="49" applyFont="1" applyBorder="1" applyAlignment="1">
      <alignment horizontal="center" vertical="top" wrapText="1"/>
    </xf>
    <xf numFmtId="0" fontId="59" fillId="0" borderId="45" xfId="49" applyFont="1" applyBorder="1" applyAlignment="1">
      <alignment horizontal="center" vertical="top" wrapText="1"/>
    </xf>
    <xf numFmtId="0" fontId="59" fillId="0" borderId="23" xfId="49" applyFont="1" applyBorder="1" applyAlignment="1">
      <alignment horizontal="center" vertical="top" wrapText="1"/>
    </xf>
    <xf numFmtId="0" fontId="59" fillId="0" borderId="13" xfId="49" applyFont="1" applyBorder="1" applyAlignment="1">
      <alignment horizontal="center" vertical="top" wrapText="1"/>
    </xf>
    <xf numFmtId="0" fontId="59" fillId="0" borderId="0" xfId="49" applyFont="1" applyBorder="1" applyAlignment="1">
      <alignment horizontal="center" vertical="top" wrapText="1"/>
    </xf>
    <xf numFmtId="0" fontId="59" fillId="0" borderId="12" xfId="49" applyFont="1" applyBorder="1" applyAlignment="1">
      <alignment horizontal="center" vertical="top" wrapText="1"/>
    </xf>
    <xf numFmtId="0" fontId="5" fillId="0" borderId="82" xfId="49" applyFont="1" applyFill="1" applyBorder="1" applyAlignment="1">
      <alignment vertical="top" wrapText="1"/>
    </xf>
    <xf numFmtId="0" fontId="5" fillId="0" borderId="21" xfId="49" applyFont="1" applyFill="1" applyBorder="1" applyAlignment="1">
      <alignment vertical="top" wrapText="1"/>
    </xf>
    <xf numFmtId="0" fontId="66" fillId="0" borderId="25" xfId="49" applyFont="1" applyFill="1" applyBorder="1" applyAlignment="1">
      <alignment horizontal="center" vertical="top"/>
    </xf>
    <xf numFmtId="0" fontId="66" fillId="0" borderId="45" xfId="49" applyFont="1" applyFill="1" applyBorder="1" applyAlignment="1">
      <alignment horizontal="center" vertical="top"/>
    </xf>
    <xf numFmtId="0" fontId="66" fillId="0" borderId="23" xfId="49" applyFont="1" applyFill="1" applyBorder="1" applyAlignment="1">
      <alignment horizontal="center" vertical="top"/>
    </xf>
    <xf numFmtId="0" fontId="66" fillId="0" borderId="13" xfId="49" applyFont="1" applyFill="1" applyBorder="1" applyAlignment="1">
      <alignment horizontal="center" vertical="top"/>
    </xf>
    <xf numFmtId="0" fontId="66" fillId="0" borderId="0" xfId="49" applyFont="1" applyFill="1" applyBorder="1" applyAlignment="1">
      <alignment horizontal="center" vertical="top"/>
    </xf>
    <xf numFmtId="0" fontId="66" fillId="0" borderId="12" xfId="49" applyFont="1" applyFill="1" applyBorder="1" applyAlignment="1">
      <alignment horizontal="center" vertical="top"/>
    </xf>
    <xf numFmtId="0" fontId="66" fillId="0" borderId="80" xfId="49" applyFont="1" applyFill="1" applyBorder="1" applyAlignment="1">
      <alignment horizontal="center" vertical="top"/>
    </xf>
    <xf numFmtId="0" fontId="66" fillId="0" borderId="81" xfId="49" applyFont="1" applyFill="1" applyBorder="1" applyAlignment="1">
      <alignment horizontal="center" vertical="top"/>
    </xf>
    <xf numFmtId="0" fontId="66" fillId="0" borderId="82" xfId="49" applyFont="1" applyFill="1" applyBorder="1" applyAlignment="1">
      <alignment horizontal="center" vertical="top"/>
    </xf>
    <xf numFmtId="0" fontId="66" fillId="0" borderId="19" xfId="49" applyFont="1" applyFill="1" applyBorder="1" applyAlignment="1">
      <alignment vertical="top" wrapText="1"/>
    </xf>
    <xf numFmtId="0" fontId="66" fillId="0" borderId="20" xfId="49" applyFont="1" applyFill="1" applyBorder="1" applyAlignment="1">
      <alignment vertical="top" wrapText="1"/>
    </xf>
    <xf numFmtId="0" fontId="66" fillId="0" borderId="30" xfId="49" applyFont="1" applyFill="1" applyBorder="1" applyAlignment="1">
      <alignment horizontal="left" vertical="top" wrapText="1"/>
    </xf>
    <xf numFmtId="0" fontId="66" fillId="0" borderId="33" xfId="49" applyFont="1" applyFill="1" applyBorder="1" applyAlignment="1">
      <alignment horizontal="left" vertical="top" wrapText="1"/>
    </xf>
    <xf numFmtId="0" fontId="66" fillId="0" borderId="41" xfId="49" applyFont="1" applyFill="1" applyBorder="1" applyAlignment="1">
      <alignment horizontal="left" vertical="top" wrapText="1"/>
    </xf>
    <xf numFmtId="0" fontId="66" fillId="0" borderId="35" xfId="49" applyFont="1" applyFill="1" applyBorder="1" applyAlignment="1">
      <alignment horizontal="left" vertical="top" wrapText="1"/>
    </xf>
    <xf numFmtId="0" fontId="66" fillId="0" borderId="31" xfId="49" applyFont="1" applyFill="1" applyBorder="1" applyAlignment="1">
      <alignment horizontal="left" vertical="top" wrapText="1"/>
    </xf>
    <xf numFmtId="0" fontId="66" fillId="0" borderId="60" xfId="49" applyFont="1" applyFill="1" applyBorder="1" applyAlignment="1">
      <alignment horizontal="left" vertical="top" wrapText="1"/>
    </xf>
    <xf numFmtId="0" fontId="66" fillId="0" borderId="37" xfId="49" applyFont="1" applyFill="1" applyBorder="1" applyAlignment="1">
      <alignment horizontal="left" vertical="top" wrapText="1"/>
    </xf>
    <xf numFmtId="164" fontId="67" fillId="16" borderId="19" xfId="49" applyNumberFormat="1" applyFont="1" applyFill="1" applyBorder="1" applyAlignment="1">
      <alignment horizontal="center" vertical="top"/>
    </xf>
    <xf numFmtId="164" fontId="67" fillId="16" borderId="20" xfId="49" applyNumberFormat="1" applyFont="1" applyFill="1" applyBorder="1" applyAlignment="1">
      <alignment horizontal="center" vertical="top"/>
    </xf>
    <xf numFmtId="0" fontId="66" fillId="16" borderId="19" xfId="49" applyFont="1" applyFill="1" applyBorder="1" applyAlignment="1">
      <alignment vertical="top" wrapText="1"/>
    </xf>
    <xf numFmtId="0" fontId="66" fillId="16" borderId="20" xfId="49" applyFont="1" applyFill="1" applyBorder="1" applyAlignment="1">
      <alignment vertical="top" wrapText="1"/>
    </xf>
    <xf numFmtId="0" fontId="59" fillId="16" borderId="25" xfId="49" applyFont="1" applyFill="1" applyBorder="1" applyAlignment="1">
      <alignment horizontal="center" vertical="top"/>
    </xf>
    <xf numFmtId="0" fontId="59" fillId="16" borderId="45" xfId="49" applyFont="1" applyFill="1" applyBorder="1" applyAlignment="1">
      <alignment horizontal="center" vertical="top"/>
    </xf>
    <xf numFmtId="0" fontId="59" fillId="16" borderId="23" xfId="49" applyFont="1" applyFill="1" applyBorder="1" applyAlignment="1">
      <alignment horizontal="center" vertical="top"/>
    </xf>
    <xf numFmtId="0" fontId="59" fillId="16" borderId="13" xfId="49" applyFont="1" applyFill="1" applyBorder="1" applyAlignment="1">
      <alignment horizontal="center" vertical="top"/>
    </xf>
    <xf numFmtId="0" fontId="59" fillId="16" borderId="0" xfId="49" applyFont="1" applyFill="1" applyBorder="1" applyAlignment="1">
      <alignment horizontal="center" vertical="top"/>
    </xf>
    <xf numFmtId="0" fontId="59" fillId="16" borderId="12" xfId="49" applyFont="1" applyFill="1" applyBorder="1" applyAlignment="1">
      <alignment horizontal="center" vertical="top"/>
    </xf>
    <xf numFmtId="0" fontId="5" fillId="16" borderId="20" xfId="49" applyFont="1" applyFill="1" applyBorder="1" applyAlignment="1">
      <alignment horizontal="center" vertical="top" wrapText="1"/>
    </xf>
    <xf numFmtId="166" fontId="23" fillId="0" borderId="17" xfId="49" applyNumberFormat="1" applyFont="1" applyFill="1" applyBorder="1" applyAlignment="1">
      <alignment horizontal="left" vertical="top" wrapText="1"/>
    </xf>
    <xf numFmtId="166" fontId="23" fillId="0" borderId="15" xfId="49" applyNumberFormat="1" applyFont="1" applyFill="1" applyBorder="1" applyAlignment="1">
      <alignment horizontal="left" vertical="top" wrapText="1"/>
    </xf>
    <xf numFmtId="166" fontId="23" fillId="0" borderId="16" xfId="49" applyNumberFormat="1" applyFont="1" applyFill="1" applyBorder="1" applyAlignment="1">
      <alignment horizontal="left" vertical="top" wrapText="1"/>
    </xf>
    <xf numFmtId="0" fontId="5" fillId="0" borderId="53" xfId="49" applyFont="1" applyFill="1" applyBorder="1" applyAlignment="1">
      <alignment horizontal="left" vertical="top" wrapText="1"/>
    </xf>
    <xf numFmtId="0" fontId="5" fillId="0" borderId="24" xfId="49" applyFont="1" applyFill="1" applyBorder="1" applyAlignment="1">
      <alignment horizontal="left" vertical="top" wrapText="1"/>
    </xf>
    <xf numFmtId="0" fontId="5" fillId="0" borderId="81" xfId="49" applyFont="1" applyFill="1" applyBorder="1" applyAlignment="1">
      <alignment horizontal="left" vertical="top" wrapText="1"/>
    </xf>
    <xf numFmtId="0" fontId="5" fillId="0" borderId="68" xfId="49" applyFont="1" applyFill="1" applyBorder="1" applyAlignment="1">
      <alignment horizontal="left" vertical="top" wrapText="1"/>
    </xf>
    <xf numFmtId="0" fontId="5" fillId="0" borderId="66" xfId="49" applyFont="1" applyFill="1" applyBorder="1" applyAlignment="1">
      <alignment horizontal="left" vertical="top" wrapText="1"/>
    </xf>
    <xf numFmtId="0" fontId="5" fillId="0" borderId="0" xfId="49" applyFont="1" applyFill="1" applyAlignment="1">
      <alignment horizontal="left" vertical="top" wrapText="1"/>
    </xf>
    <xf numFmtId="0" fontId="5" fillId="0" borderId="45" xfId="49" applyFont="1" applyFill="1" applyBorder="1" applyAlignment="1">
      <alignment horizontal="left" vertical="top" wrapText="1"/>
    </xf>
    <xf numFmtId="0" fontId="5" fillId="0" borderId="23" xfId="49" applyFont="1" applyFill="1" applyBorder="1" applyAlignment="1">
      <alignment horizontal="left" vertical="top" wrapText="1"/>
    </xf>
    <xf numFmtId="0" fontId="5" fillId="0" borderId="82" xfId="49" applyFont="1" applyFill="1" applyBorder="1" applyAlignment="1">
      <alignment horizontal="left" vertical="top" wrapText="1"/>
    </xf>
    <xf numFmtId="0" fontId="5" fillId="0" borderId="47" xfId="49" applyFont="1" applyFill="1" applyBorder="1" applyAlignment="1">
      <alignment horizontal="left" vertical="top" wrapText="1"/>
    </xf>
    <xf numFmtId="0" fontId="5" fillId="0" borderId="28" xfId="49" applyFont="1" applyFill="1" applyBorder="1" applyAlignment="1">
      <alignment horizontal="left" vertical="top" wrapText="1"/>
    </xf>
    <xf numFmtId="0" fontId="5" fillId="0" borderId="54" xfId="49" applyFont="1" applyFill="1" applyBorder="1" applyAlignment="1">
      <alignment horizontal="left" vertical="top" wrapText="1"/>
    </xf>
    <xf numFmtId="0" fontId="5" fillId="0" borderId="22" xfId="49" applyFont="1" applyFill="1" applyBorder="1" applyAlignment="1">
      <alignment horizontal="left" vertical="top" wrapText="1"/>
    </xf>
    <xf numFmtId="0" fontId="5" fillId="15" borderId="23" xfId="49" applyFont="1" applyFill="1" applyBorder="1" applyAlignment="1">
      <alignment vertical="top" wrapText="1"/>
    </xf>
    <xf numFmtId="0" fontId="5" fillId="15" borderId="12" xfId="49" applyFont="1" applyFill="1" applyBorder="1" applyAlignment="1">
      <alignment vertical="top" wrapText="1"/>
    </xf>
    <xf numFmtId="0" fontId="5" fillId="15" borderId="82" xfId="49" applyFont="1" applyFill="1" applyBorder="1" applyAlignment="1">
      <alignment vertical="top" wrapText="1"/>
    </xf>
    <xf numFmtId="0" fontId="5" fillId="0" borderId="17" xfId="49" applyNumberFormat="1" applyFont="1" applyFill="1" applyBorder="1" applyAlignment="1">
      <alignment horizontal="left" vertical="top" wrapText="1"/>
    </xf>
    <xf numFmtId="0" fontId="5" fillId="0" borderId="15" xfId="49" applyNumberFormat="1" applyFont="1" applyFill="1" applyBorder="1" applyAlignment="1">
      <alignment horizontal="left" vertical="top" wrapText="1"/>
    </xf>
    <xf numFmtId="0" fontId="5" fillId="0" borderId="16" xfId="49" applyNumberFormat="1" applyFont="1" applyFill="1" applyBorder="1" applyAlignment="1">
      <alignment horizontal="left" vertical="top" wrapText="1"/>
    </xf>
    <xf numFmtId="0" fontId="5" fillId="14" borderId="53" xfId="49" applyFont="1" applyFill="1" applyBorder="1" applyAlignment="1">
      <alignment horizontal="left" vertical="top" wrapText="1"/>
    </xf>
    <xf numFmtId="0" fontId="5" fillId="14" borderId="24" xfId="49" applyFont="1" applyFill="1" applyBorder="1" applyAlignment="1">
      <alignment horizontal="left" vertical="top" wrapText="1"/>
    </xf>
    <xf numFmtId="0" fontId="5" fillId="14" borderId="80" xfId="49" applyFont="1" applyFill="1" applyBorder="1" applyAlignment="1">
      <alignment horizontal="left" vertical="top" wrapText="1"/>
    </xf>
    <xf numFmtId="0" fontId="5" fillId="14" borderId="81" xfId="49" applyFont="1" applyFill="1" applyBorder="1" applyAlignment="1">
      <alignment horizontal="left" vertical="top" wrapText="1"/>
    </xf>
    <xf numFmtId="0" fontId="5" fillId="0" borderId="34" xfId="0" applyFont="1" applyFill="1" applyBorder="1" applyAlignment="1">
      <alignment horizontal="left" vertical="top"/>
    </xf>
    <xf numFmtId="0" fontId="5" fillId="0" borderId="41" xfId="0" applyFont="1" applyFill="1" applyBorder="1" applyAlignment="1">
      <alignment horizontal="left" vertical="top"/>
    </xf>
    <xf numFmtId="0" fontId="5" fillId="0" borderId="35" xfId="0" applyFont="1" applyFill="1" applyBorder="1" applyAlignment="1">
      <alignment horizontal="left" vertical="top"/>
    </xf>
    <xf numFmtId="165" fontId="5" fillId="0" borderId="32" xfId="0" applyNumberFormat="1" applyFont="1" applyFill="1" applyBorder="1" applyAlignment="1">
      <alignment horizontal="center" vertical="top" wrapText="1"/>
    </xf>
    <xf numFmtId="165" fontId="5" fillId="0" borderId="33" xfId="0" applyNumberFormat="1" applyFont="1" applyFill="1" applyBorder="1" applyAlignment="1">
      <alignment horizontal="center" vertical="top" wrapText="1"/>
    </xf>
    <xf numFmtId="0" fontId="5" fillId="0" borderId="55" xfId="0" applyFont="1" applyFill="1" applyBorder="1" applyAlignment="1">
      <alignment horizontal="left" vertical="top"/>
    </xf>
    <xf numFmtId="0" fontId="5" fillId="0" borderId="42" xfId="0" applyFont="1" applyFill="1" applyBorder="1" applyAlignment="1">
      <alignment horizontal="left" vertical="top"/>
    </xf>
    <xf numFmtId="0" fontId="5" fillId="0" borderId="44" xfId="0" applyFont="1" applyFill="1" applyBorder="1" applyAlignment="1">
      <alignment horizontal="left" vertical="top"/>
    </xf>
    <xf numFmtId="0" fontId="5" fillId="0" borderId="31" xfId="0" applyFont="1" applyFill="1" applyBorder="1" applyAlignment="1">
      <alignment horizontal="left" vertical="top"/>
    </xf>
    <xf numFmtId="0" fontId="5" fillId="0" borderId="60" xfId="0" applyFont="1" applyFill="1" applyBorder="1" applyAlignment="1">
      <alignment horizontal="left" vertical="top"/>
    </xf>
    <xf numFmtId="0" fontId="5" fillId="0" borderId="37" xfId="0" applyFont="1" applyFill="1" applyBorder="1" applyAlignment="1">
      <alignment horizontal="left" vertical="top"/>
    </xf>
    <xf numFmtId="0" fontId="5" fillId="14" borderId="34" xfId="0" applyFont="1" applyFill="1" applyBorder="1" applyAlignment="1">
      <alignment horizontal="left" vertical="top"/>
    </xf>
    <xf numFmtId="0" fontId="5" fillId="14" borderId="41" xfId="0" applyFont="1" applyFill="1" applyBorder="1" applyAlignment="1">
      <alignment horizontal="left" vertical="top"/>
    </xf>
    <xf numFmtId="0" fontId="5" fillId="14" borderId="35" xfId="0" applyFont="1" applyFill="1" applyBorder="1" applyAlignment="1">
      <alignment horizontal="left" vertical="top"/>
    </xf>
    <xf numFmtId="0" fontId="23" fillId="0" borderId="80" xfId="0" applyFont="1" applyFill="1" applyBorder="1" applyAlignment="1">
      <alignment horizontal="center" vertical="top" wrapText="1"/>
    </xf>
    <xf numFmtId="0" fontId="23" fillId="0" borderId="81" xfId="0" applyFont="1" applyFill="1" applyBorder="1" applyAlignment="1">
      <alignment horizontal="center" vertical="top" wrapText="1"/>
    </xf>
    <xf numFmtId="0" fontId="23" fillId="0" borderId="82" xfId="0" applyFont="1" applyFill="1" applyBorder="1" applyAlignment="1">
      <alignment horizontal="center" vertical="top" wrapText="1"/>
    </xf>
    <xf numFmtId="0" fontId="5" fillId="0" borderId="81" xfId="0" applyFont="1" applyFill="1" applyBorder="1" applyAlignment="1">
      <alignment horizontal="center" vertical="top" wrapText="1"/>
    </xf>
    <xf numFmtId="0" fontId="5" fillId="0" borderId="82" xfId="0" applyFont="1" applyFill="1" applyBorder="1" applyAlignment="1">
      <alignment horizontal="center" vertical="top" wrapText="1"/>
    </xf>
    <xf numFmtId="165" fontId="5" fillId="0" borderId="53" xfId="0" applyNumberFormat="1" applyFont="1" applyFill="1" applyBorder="1" applyAlignment="1">
      <alignment horizontal="left" vertical="top" wrapText="1"/>
    </xf>
    <xf numFmtId="165" fontId="5" fillId="0" borderId="24" xfId="0" applyNumberFormat="1" applyFont="1" applyFill="1" applyBorder="1" applyAlignment="1">
      <alignment horizontal="left" vertical="top" wrapText="1"/>
    </xf>
    <xf numFmtId="165" fontId="5" fillId="0" borderId="47" xfId="0" applyNumberFormat="1" applyFont="1" applyFill="1" applyBorder="1" applyAlignment="1">
      <alignment horizontal="left" vertical="top" wrapText="1"/>
    </xf>
    <xf numFmtId="165" fontId="5" fillId="0" borderId="28" xfId="0" applyNumberFormat="1" applyFont="1" applyFill="1" applyBorder="1" applyAlignment="1">
      <alignment horizontal="left" vertical="top" wrapText="1"/>
    </xf>
    <xf numFmtId="165" fontId="5" fillId="0" borderId="54" xfId="0" applyNumberFormat="1" applyFont="1" applyFill="1" applyBorder="1" applyAlignment="1">
      <alignment horizontal="left" vertical="top" wrapText="1"/>
    </xf>
    <xf numFmtId="165" fontId="5" fillId="0" borderId="22" xfId="0" applyNumberFormat="1" applyFont="1" applyFill="1" applyBorder="1" applyAlignment="1">
      <alignment horizontal="left" vertical="top" wrapText="1"/>
    </xf>
    <xf numFmtId="0" fontId="5" fillId="0" borderId="31" xfId="0" applyFont="1" applyFill="1" applyBorder="1" applyAlignment="1">
      <alignment horizontal="left" vertical="top" wrapText="1"/>
    </xf>
    <xf numFmtId="0" fontId="23" fillId="0" borderId="17" xfId="0" applyFont="1" applyFill="1" applyBorder="1" applyAlignment="1">
      <alignment horizontal="center" vertical="top" wrapText="1"/>
    </xf>
    <xf numFmtId="0" fontId="23" fillId="0" borderId="15" xfId="0" applyFont="1" applyFill="1" applyBorder="1" applyAlignment="1">
      <alignment horizontal="center" vertical="top" wrapText="1"/>
    </xf>
    <xf numFmtId="0" fontId="23" fillId="0" borderId="16" xfId="0" applyFont="1" applyFill="1" applyBorder="1" applyAlignment="1">
      <alignment horizontal="center" vertical="top" wrapText="1"/>
    </xf>
    <xf numFmtId="166" fontId="23" fillId="0" borderId="17" xfId="0" applyNumberFormat="1" applyFont="1" applyFill="1" applyBorder="1" applyAlignment="1">
      <alignment horizontal="left" vertical="top" wrapText="1"/>
    </xf>
    <xf numFmtId="166" fontId="23" fillId="0" borderId="15" xfId="0" applyNumberFormat="1" applyFont="1" applyFill="1" applyBorder="1" applyAlignment="1">
      <alignment horizontal="left" vertical="top" wrapText="1"/>
    </xf>
    <xf numFmtId="166" fontId="23" fillId="0" borderId="16" xfId="0" applyNumberFormat="1" applyFont="1" applyFill="1" applyBorder="1" applyAlignment="1">
      <alignment horizontal="left" vertical="top" wrapText="1"/>
    </xf>
    <xf numFmtId="0" fontId="5" fillId="0" borderId="34" xfId="0" applyFont="1" applyFill="1" applyBorder="1" applyAlignment="1">
      <alignment horizontal="left" vertical="top" wrapText="1"/>
    </xf>
    <xf numFmtId="0" fontId="23" fillId="0" borderId="59" xfId="511" applyFont="1" applyFill="1" applyBorder="1" applyAlignment="1">
      <alignment horizontal="center" vertical="top" wrapText="1"/>
    </xf>
    <xf numFmtId="0" fontId="23" fillId="0" borderId="85" xfId="511" applyFont="1" applyFill="1" applyBorder="1" applyAlignment="1">
      <alignment horizontal="center" vertical="top" wrapText="1"/>
    </xf>
    <xf numFmtId="0" fontId="5" fillId="0" borderId="31" xfId="511" applyFont="1" applyFill="1" applyBorder="1" applyAlignment="1">
      <alignment vertical="top" wrapText="1"/>
    </xf>
    <xf numFmtId="0" fontId="5" fillId="0" borderId="60" xfId="511" applyFont="1" applyFill="1" applyBorder="1" applyAlignment="1">
      <alignment vertical="top" wrapText="1"/>
    </xf>
    <xf numFmtId="0" fontId="5" fillId="0" borderId="37" xfId="511" applyFont="1" applyFill="1" applyBorder="1" applyAlignment="1">
      <alignment vertical="top" wrapText="1"/>
    </xf>
    <xf numFmtId="0" fontId="5" fillId="0" borderId="17" xfId="0" applyFont="1" applyFill="1" applyBorder="1" applyAlignment="1">
      <alignment horizontal="center" vertical="top"/>
    </xf>
    <xf numFmtId="0" fontId="5" fillId="0" borderId="16" xfId="0" applyFont="1" applyFill="1" applyBorder="1" applyAlignment="1">
      <alignment horizontal="center" vertical="top"/>
    </xf>
    <xf numFmtId="0" fontId="5" fillId="0" borderId="32" xfId="0" applyFont="1" applyFill="1" applyBorder="1" applyAlignment="1">
      <alignment horizontal="left" vertical="top"/>
    </xf>
    <xf numFmtId="0" fontId="5" fillId="0" borderId="30" xfId="0" applyFont="1" applyFill="1" applyBorder="1" applyAlignment="1">
      <alignment horizontal="left" vertical="top"/>
    </xf>
    <xf numFmtId="0" fontId="5" fillId="0" borderId="33" xfId="0" applyFont="1" applyFill="1" applyBorder="1" applyAlignment="1">
      <alignment horizontal="left" vertical="top"/>
    </xf>
    <xf numFmtId="0" fontId="59" fillId="0" borderId="25" xfId="511" applyFont="1" applyFill="1" applyBorder="1" applyAlignment="1">
      <alignment horizontal="center" vertical="top" wrapText="1"/>
    </xf>
    <xf numFmtId="0" fontId="59" fillId="0" borderId="23" xfId="511" applyFont="1" applyFill="1" applyBorder="1" applyAlignment="1">
      <alignment horizontal="center" vertical="top" wrapText="1"/>
    </xf>
    <xf numFmtId="0" fontId="59" fillId="0" borderId="13" xfId="511" applyFont="1" applyFill="1" applyBorder="1" applyAlignment="1">
      <alignment horizontal="center" vertical="top" wrapText="1"/>
    </xf>
    <xf numFmtId="0" fontId="59" fillId="0" borderId="12" xfId="511" applyFont="1" applyFill="1" applyBorder="1" applyAlignment="1">
      <alignment horizontal="center" vertical="top" wrapText="1"/>
    </xf>
    <xf numFmtId="0" fontId="59" fillId="0" borderId="80" xfId="511" applyFont="1" applyFill="1" applyBorder="1" applyAlignment="1">
      <alignment horizontal="center" vertical="top" wrapText="1"/>
    </xf>
    <xf numFmtId="0" fontId="59" fillId="0" borderId="82" xfId="511" applyFont="1" applyFill="1" applyBorder="1" applyAlignment="1">
      <alignment horizontal="center" vertical="top" wrapText="1"/>
    </xf>
    <xf numFmtId="0" fontId="5" fillId="0" borderId="80" xfId="0" applyFont="1" applyFill="1" applyBorder="1" applyAlignment="1">
      <alignment horizontal="center" vertical="top"/>
    </xf>
    <xf numFmtId="0" fontId="5" fillId="0" borderId="82" xfId="0" applyFont="1" applyFill="1" applyBorder="1" applyAlignment="1">
      <alignment horizontal="center" vertical="top"/>
    </xf>
    <xf numFmtId="165" fontId="5" fillId="0" borderId="32" xfId="0" applyNumberFormat="1" applyFont="1" applyFill="1" applyBorder="1" applyAlignment="1">
      <alignment horizontal="left" vertical="top" wrapText="1"/>
    </xf>
    <xf numFmtId="165" fontId="5" fillId="0" borderId="30" xfId="0" applyNumberFormat="1" applyFont="1" applyFill="1" applyBorder="1" applyAlignment="1">
      <alignment horizontal="left" vertical="top"/>
    </xf>
    <xf numFmtId="165" fontId="5" fillId="0" borderId="33" xfId="0" applyNumberFormat="1" applyFont="1" applyFill="1" applyBorder="1" applyAlignment="1">
      <alignment horizontal="left" vertical="top"/>
    </xf>
    <xf numFmtId="0" fontId="5" fillId="0" borderId="65" xfId="511" applyFont="1" applyFill="1" applyBorder="1" applyAlignment="1">
      <alignment horizontal="center" vertical="top" wrapText="1"/>
    </xf>
    <xf numFmtId="0" fontId="5" fillId="0" borderId="84" xfId="511" applyFont="1" applyFill="1" applyBorder="1" applyAlignment="1">
      <alignment horizontal="center" vertical="top" wrapText="1"/>
    </xf>
    <xf numFmtId="0" fontId="5" fillId="0" borderId="34" xfId="511" applyFont="1" applyFill="1" applyBorder="1" applyAlignment="1">
      <alignment vertical="top" wrapText="1"/>
    </xf>
    <xf numFmtId="0" fontId="5" fillId="0" borderId="41" xfId="511" applyFont="1" applyFill="1" applyBorder="1" applyAlignment="1">
      <alignment vertical="top" wrapText="1"/>
    </xf>
    <xf numFmtId="0" fontId="5" fillId="0" borderId="35" xfId="511" applyFont="1" applyFill="1" applyBorder="1" applyAlignment="1">
      <alignment vertical="top" wrapText="1"/>
    </xf>
    <xf numFmtId="0" fontId="5" fillId="0" borderId="59" xfId="511" applyFont="1" applyFill="1" applyBorder="1" applyAlignment="1">
      <alignment horizontal="center" vertical="top" wrapText="1"/>
    </xf>
    <xf numFmtId="0" fontId="5" fillId="0" borderId="85" xfId="511" applyFont="1" applyFill="1" applyBorder="1" applyAlignment="1">
      <alignment horizontal="center" vertical="top" wrapText="1"/>
    </xf>
    <xf numFmtId="165" fontId="5" fillId="0" borderId="42" xfId="0" applyNumberFormat="1" applyFont="1" applyFill="1" applyBorder="1" applyAlignment="1">
      <alignment horizontal="center" vertical="top"/>
    </xf>
    <xf numFmtId="165" fontId="5" fillId="0" borderId="44" xfId="0" applyNumberFormat="1" applyFont="1" applyFill="1" applyBorder="1" applyAlignment="1">
      <alignment horizontal="center" vertical="top"/>
    </xf>
    <xf numFmtId="165" fontId="5" fillId="0" borderId="41" xfId="0" applyNumberFormat="1" applyFont="1" applyFill="1" applyBorder="1" applyAlignment="1">
      <alignment horizontal="center" vertical="top"/>
    </xf>
    <xf numFmtId="165" fontId="5" fillId="0" borderId="35" xfId="0" applyNumberFormat="1" applyFont="1" applyFill="1" applyBorder="1" applyAlignment="1">
      <alignment horizontal="center" vertical="top"/>
    </xf>
    <xf numFmtId="165" fontId="5" fillId="0" borderId="60" xfId="0" applyNumberFormat="1" applyFont="1" applyFill="1" applyBorder="1" applyAlignment="1">
      <alignment horizontal="center" vertical="top"/>
    </xf>
    <xf numFmtId="165" fontId="5" fillId="0" borderId="37" xfId="0" applyNumberFormat="1" applyFont="1" applyFill="1" applyBorder="1" applyAlignment="1">
      <alignment horizontal="center" vertical="top"/>
    </xf>
    <xf numFmtId="165" fontId="5" fillId="0" borderId="80" xfId="0" applyNumberFormat="1" applyFont="1" applyFill="1" applyBorder="1" applyAlignment="1">
      <alignment horizontal="left" vertical="top" wrapText="1"/>
    </xf>
    <xf numFmtId="165" fontId="5" fillId="0" borderId="82" xfId="0" applyNumberFormat="1" applyFont="1" applyFill="1" applyBorder="1" applyAlignment="1">
      <alignment horizontal="left" vertical="top" wrapText="1"/>
    </xf>
    <xf numFmtId="0" fontId="23" fillId="20" borderId="25" xfId="0" applyFont="1" applyFill="1" applyBorder="1" applyAlignment="1">
      <alignment horizontal="left" vertical="top" wrapText="1"/>
    </xf>
    <xf numFmtId="0" fontId="23" fillId="20" borderId="45" xfId="0" applyFont="1" applyFill="1" applyBorder="1" applyAlignment="1">
      <alignment horizontal="left" vertical="top" wrapText="1"/>
    </xf>
    <xf numFmtId="0" fontId="23" fillId="20" borderId="23" xfId="0" applyFont="1" applyFill="1" applyBorder="1" applyAlignment="1">
      <alignment horizontal="left" vertical="top" wrapText="1"/>
    </xf>
    <xf numFmtId="0" fontId="5" fillId="20" borderId="25" xfId="0" applyFont="1" applyFill="1" applyBorder="1" applyAlignment="1">
      <alignment horizontal="center" vertical="top"/>
    </xf>
    <xf numFmtId="0" fontId="5" fillId="20" borderId="23" xfId="0" applyFont="1" applyFill="1" applyBorder="1" applyAlignment="1">
      <alignment horizontal="center" vertical="top"/>
    </xf>
    <xf numFmtId="0" fontId="5" fillId="20" borderId="13" xfId="0" applyFont="1" applyFill="1" applyBorder="1" applyAlignment="1">
      <alignment horizontal="center" vertical="top"/>
    </xf>
    <xf numFmtId="0" fontId="5" fillId="20" borderId="12" xfId="0" applyFont="1" applyFill="1" applyBorder="1" applyAlignment="1">
      <alignment horizontal="center" vertical="top"/>
    </xf>
    <xf numFmtId="0" fontId="5" fillId="20" borderId="80" xfId="0" applyFont="1" applyFill="1" applyBorder="1" applyAlignment="1">
      <alignment horizontal="center" vertical="top"/>
    </xf>
    <xf numFmtId="0" fontId="5" fillId="20" borderId="82" xfId="0" applyFont="1" applyFill="1" applyBorder="1" applyAlignment="1">
      <alignment horizontal="center" vertical="top"/>
    </xf>
    <xf numFmtId="0" fontId="23" fillId="0" borderId="80" xfId="0" applyFont="1" applyFill="1" applyBorder="1" applyAlignment="1">
      <alignment horizontal="left" vertical="top" wrapText="1"/>
    </xf>
    <xf numFmtId="0" fontId="23" fillId="0" borderId="81" xfId="0" applyFont="1" applyFill="1" applyBorder="1" applyAlignment="1">
      <alignment horizontal="left" vertical="top" wrapText="1"/>
    </xf>
    <xf numFmtId="0" fontId="23" fillId="0" borderId="82" xfId="0" applyFont="1" applyFill="1" applyBorder="1" applyAlignment="1">
      <alignment horizontal="left" vertical="top" wrapText="1"/>
    </xf>
    <xf numFmtId="0" fontId="5" fillId="0" borderId="15" xfId="0" applyFont="1" applyFill="1" applyBorder="1" applyAlignment="1">
      <alignment horizontal="center" vertical="center" wrapText="1"/>
    </xf>
    <xf numFmtId="164" fontId="23" fillId="0" borderId="17" xfId="0" applyNumberFormat="1" applyFont="1" applyFill="1" applyBorder="1" applyAlignment="1">
      <alignment horizontal="left" vertical="top" wrapText="1"/>
    </xf>
    <xf numFmtId="164" fontId="23" fillId="0" borderId="15" xfId="0" applyNumberFormat="1" applyFont="1" applyFill="1" applyBorder="1" applyAlignment="1">
      <alignment horizontal="left" vertical="top" wrapText="1"/>
    </xf>
    <xf numFmtId="164" fontId="23" fillId="0" borderId="16" xfId="0" applyNumberFormat="1" applyFont="1" applyFill="1" applyBorder="1" applyAlignment="1">
      <alignment horizontal="left" vertical="top" wrapText="1"/>
    </xf>
    <xf numFmtId="0" fontId="5" fillId="0" borderId="12" xfId="0" applyFont="1" applyFill="1" applyBorder="1" applyAlignment="1">
      <alignment horizontal="left" vertical="top" wrapText="1"/>
    </xf>
    <xf numFmtId="0" fontId="44" fillId="21" borderId="0" xfId="0" applyFont="1" applyFill="1" applyBorder="1" applyAlignment="1">
      <alignment horizontal="left" vertical="top" wrapText="1"/>
    </xf>
    <xf numFmtId="0" fontId="5" fillId="0" borderId="34" xfId="0" applyFont="1" applyFill="1" applyBorder="1" applyAlignment="1">
      <alignment vertical="top" wrapText="1"/>
    </xf>
    <xf numFmtId="0" fontId="5" fillId="20" borderId="34" xfId="0" applyFont="1" applyFill="1" applyBorder="1" applyAlignment="1">
      <alignment vertical="top" wrapText="1"/>
    </xf>
    <xf numFmtId="0" fontId="5" fillId="20" borderId="41" xfId="0" applyFont="1" applyFill="1" applyBorder="1" applyAlignment="1">
      <alignment vertical="top" wrapText="1"/>
    </xf>
    <xf numFmtId="0" fontId="5" fillId="20" borderId="35" xfId="0" applyFont="1" applyFill="1" applyBorder="1" applyAlignment="1">
      <alignment vertical="top" wrapText="1"/>
    </xf>
    <xf numFmtId="0" fontId="5" fillId="0" borderId="31" xfId="0" applyFont="1" applyFill="1" applyBorder="1" applyAlignment="1">
      <alignment vertical="top"/>
    </xf>
    <xf numFmtId="0" fontId="5" fillId="0" borderId="60" xfId="0" applyFont="1" applyFill="1" applyBorder="1" applyAlignment="1">
      <alignment vertical="top"/>
    </xf>
    <xf numFmtId="0" fontId="5" fillId="0" borderId="37" xfId="0" applyFont="1" applyFill="1" applyBorder="1" applyAlignment="1">
      <alignment vertical="top"/>
    </xf>
    <xf numFmtId="0" fontId="5" fillId="0" borderId="19" xfId="0" applyFont="1" applyFill="1" applyBorder="1" applyAlignment="1">
      <alignment vertical="top" wrapText="1"/>
    </xf>
    <xf numFmtId="0" fontId="5" fillId="0" borderId="21" xfId="0" applyFont="1" applyFill="1" applyBorder="1" applyAlignment="1">
      <alignment vertical="top" wrapText="1"/>
    </xf>
    <xf numFmtId="166" fontId="5" fillId="0" borderId="17" xfId="0" applyNumberFormat="1" applyFont="1" applyFill="1" applyBorder="1" applyAlignment="1">
      <alignment horizontal="left" vertical="top" wrapText="1"/>
    </xf>
    <xf numFmtId="166" fontId="5" fillId="0" borderId="15" xfId="0" applyNumberFormat="1" applyFont="1" applyFill="1" applyBorder="1" applyAlignment="1">
      <alignment horizontal="left" vertical="top" wrapText="1"/>
    </xf>
    <xf numFmtId="166" fontId="5" fillId="0" borderId="16" xfId="0" applyNumberFormat="1" applyFont="1" applyFill="1" applyBorder="1" applyAlignment="1">
      <alignment horizontal="left" vertical="top" wrapText="1"/>
    </xf>
    <xf numFmtId="0" fontId="5" fillId="0" borderId="32" xfId="0" applyFont="1" applyFill="1" applyBorder="1" applyAlignment="1">
      <alignment vertical="top" wrapText="1"/>
    </xf>
    <xf numFmtId="0" fontId="59" fillId="0" borderId="80" xfId="0" applyFont="1" applyFill="1" applyBorder="1" applyAlignment="1">
      <alignment horizontal="center" vertical="top" wrapText="1"/>
    </xf>
    <xf numFmtId="0" fontId="59" fillId="0" borderId="82" xfId="0" applyFont="1" applyFill="1" applyBorder="1" applyAlignment="1">
      <alignment horizontal="center" vertical="top" wrapText="1"/>
    </xf>
    <xf numFmtId="0" fontId="5" fillId="0" borderId="80" xfId="0" applyFont="1" applyFill="1" applyBorder="1" applyAlignment="1">
      <alignment horizontal="left" vertical="top" wrapText="1"/>
    </xf>
    <xf numFmtId="0" fontId="66" fillId="0" borderId="25" xfId="0" applyFont="1" applyFill="1" applyBorder="1" applyAlignment="1">
      <alignment horizontal="left" vertical="top" wrapText="1"/>
    </xf>
    <xf numFmtId="0" fontId="66" fillId="0" borderId="13" xfId="0" applyFont="1" applyFill="1" applyBorder="1" applyAlignment="1">
      <alignment horizontal="left" vertical="top" wrapText="1"/>
    </xf>
    <xf numFmtId="0" fontId="66" fillId="0" borderId="0" xfId="0" applyFont="1" applyFill="1" applyBorder="1" applyAlignment="1">
      <alignment horizontal="left" vertical="top" wrapText="1"/>
    </xf>
    <xf numFmtId="0" fontId="66" fillId="0" borderId="23" xfId="0" applyFont="1" applyFill="1" applyBorder="1" applyAlignment="1">
      <alignment horizontal="left" vertical="top" wrapText="1"/>
    </xf>
    <xf numFmtId="0" fontId="71" fillId="0" borderId="24" xfId="0" applyFont="1" applyFill="1" applyBorder="1" applyAlignment="1">
      <alignment horizontal="left" vertical="top" wrapText="1"/>
    </xf>
    <xf numFmtId="0" fontId="71" fillId="0" borderId="28" xfId="0" applyFont="1" applyFill="1" applyBorder="1" applyAlignment="1">
      <alignment horizontal="left" vertical="top" wrapText="1"/>
    </xf>
    <xf numFmtId="0" fontId="66" fillId="0" borderId="25" xfId="0" applyFont="1" applyFill="1" applyBorder="1" applyAlignment="1">
      <alignment vertical="top" wrapText="1"/>
    </xf>
    <xf numFmtId="0" fontId="5" fillId="0" borderId="23" xfId="0" applyFont="1" applyFill="1" applyBorder="1" applyAlignment="1">
      <alignment vertical="top" wrapText="1"/>
    </xf>
    <xf numFmtId="0" fontId="5" fillId="0" borderId="12" xfId="0" applyFont="1" applyFill="1" applyBorder="1" applyAlignment="1">
      <alignment vertical="top" wrapText="1"/>
    </xf>
    <xf numFmtId="0" fontId="5" fillId="0" borderId="80" xfId="0" applyFont="1" applyFill="1" applyBorder="1" applyAlignment="1">
      <alignment vertical="top" wrapText="1"/>
    </xf>
    <xf numFmtId="0" fontId="5" fillId="0" borderId="82" xfId="0" applyFont="1" applyFill="1" applyBorder="1" applyAlignment="1">
      <alignment vertical="top" wrapText="1"/>
    </xf>
    <xf numFmtId="0" fontId="23" fillId="15" borderId="19" xfId="0" applyFont="1" applyFill="1" applyBorder="1" applyAlignment="1">
      <alignment horizontal="center" vertical="top"/>
    </xf>
    <xf numFmtId="0" fontId="23" fillId="15" borderId="21" xfId="0" applyFont="1" applyFill="1" applyBorder="1" applyAlignment="1">
      <alignment horizontal="center" vertical="top"/>
    </xf>
    <xf numFmtId="0" fontId="5" fillId="15" borderId="25" xfId="0" applyFont="1" applyFill="1" applyBorder="1" applyAlignment="1">
      <alignment vertical="top" wrapText="1"/>
    </xf>
    <xf numFmtId="0" fontId="5" fillId="15" borderId="23" xfId="0" applyFont="1" applyFill="1" applyBorder="1" applyAlignment="1">
      <alignment vertical="top" wrapText="1"/>
    </xf>
    <xf numFmtId="0" fontId="5" fillId="15" borderId="80" xfId="0" applyFont="1" applyFill="1" applyBorder="1" applyAlignment="1">
      <alignment vertical="top" wrapText="1"/>
    </xf>
    <xf numFmtId="0" fontId="5" fillId="15" borderId="82" xfId="0" applyFont="1" applyFill="1" applyBorder="1" applyAlignment="1">
      <alignment vertical="top" wrapText="1"/>
    </xf>
    <xf numFmtId="0" fontId="59" fillId="0" borderId="25" xfId="0" applyFont="1" applyFill="1" applyBorder="1" applyAlignment="1">
      <alignment vertical="top"/>
    </xf>
    <xf numFmtId="0" fontId="59" fillId="0" borderId="23" xfId="0" applyFont="1" applyFill="1" applyBorder="1" applyAlignment="1">
      <alignment vertical="top"/>
    </xf>
    <xf numFmtId="0" fontId="59" fillId="0" borderId="80" xfId="0" applyFont="1" applyFill="1" applyBorder="1" applyAlignment="1">
      <alignment vertical="top"/>
    </xf>
    <xf numFmtId="0" fontId="59" fillId="0" borderId="82" xfId="0" applyFont="1" applyFill="1" applyBorder="1" applyAlignment="1">
      <alignment vertical="top"/>
    </xf>
    <xf numFmtId="0" fontId="71" fillId="0" borderId="47" xfId="0" applyFont="1" applyFill="1" applyBorder="1" applyAlignment="1">
      <alignment horizontal="left" vertical="top" wrapText="1"/>
    </xf>
    <xf numFmtId="0" fontId="66" fillId="0" borderId="12" xfId="0" applyFont="1" applyFill="1" applyBorder="1" applyAlignment="1">
      <alignment horizontal="left" vertical="top" wrapText="1"/>
    </xf>
    <xf numFmtId="0" fontId="66" fillId="0" borderId="80" xfId="0" applyFont="1" applyFill="1" applyBorder="1" applyAlignment="1">
      <alignment horizontal="left" vertical="top" wrapText="1"/>
    </xf>
    <xf numFmtId="0" fontId="66" fillId="0" borderId="82" xfId="0" applyFont="1" applyFill="1" applyBorder="1" applyAlignment="1">
      <alignment horizontal="left" vertical="top" wrapText="1"/>
    </xf>
    <xf numFmtId="0" fontId="66" fillId="0" borderId="13" xfId="0" applyFont="1" applyFill="1" applyBorder="1" applyAlignment="1">
      <alignment vertical="top" wrapText="1"/>
    </xf>
    <xf numFmtId="0" fontId="66" fillId="0" borderId="34" xfId="0" applyFont="1" applyFill="1" applyBorder="1" applyAlignment="1">
      <alignment horizontal="left" vertical="top" wrapText="1"/>
    </xf>
    <xf numFmtId="0" fontId="66" fillId="0" borderId="41" xfId="0" applyFont="1" applyFill="1" applyBorder="1" applyAlignment="1">
      <alignment horizontal="left" vertical="top" wrapText="1"/>
    </xf>
    <xf numFmtId="0" fontId="67" fillId="0" borderId="25" xfId="0" applyFont="1" applyFill="1" applyBorder="1" applyAlignment="1">
      <alignment horizontal="center" vertical="top" wrapText="1"/>
    </xf>
    <xf numFmtId="0" fontId="5" fillId="0" borderId="15" xfId="0" applyFont="1" applyFill="1" applyBorder="1" applyAlignment="1">
      <alignment horizontal="center" vertical="top"/>
    </xf>
    <xf numFmtId="0" fontId="23" fillId="0" borderId="17" xfId="0" applyFont="1" applyFill="1" applyBorder="1" applyAlignment="1">
      <alignment vertical="top"/>
    </xf>
    <xf numFmtId="0" fontId="5" fillId="0" borderId="15" xfId="0" applyFont="1" applyFill="1" applyBorder="1" applyAlignment="1">
      <alignment vertical="top"/>
    </xf>
    <xf numFmtId="0" fontId="5" fillId="0" borderId="16" xfId="0" applyFont="1" applyFill="1" applyBorder="1" applyAlignment="1">
      <alignment vertical="top"/>
    </xf>
    <xf numFmtId="164" fontId="23" fillId="0" borderId="21" xfId="0" applyNumberFormat="1" applyFont="1" applyFill="1" applyBorder="1" applyAlignment="1">
      <alignment horizontal="center" vertical="top"/>
    </xf>
    <xf numFmtId="0" fontId="5" fillId="0" borderId="25" xfId="0" applyFont="1" applyFill="1" applyBorder="1" applyAlignment="1">
      <alignment horizontal="left" vertical="top"/>
    </xf>
    <xf numFmtId="0" fontId="5" fillId="0" borderId="45" xfId="0" applyFont="1" applyFill="1" applyBorder="1" applyAlignment="1">
      <alignment horizontal="left" vertical="top"/>
    </xf>
    <xf numFmtId="0" fontId="5" fillId="0" borderId="23" xfId="0" applyFont="1" applyFill="1" applyBorder="1" applyAlignment="1">
      <alignment horizontal="left" vertical="top"/>
    </xf>
    <xf numFmtId="0" fontId="5" fillId="0" borderId="80" xfId="0" applyFont="1" applyFill="1" applyBorder="1" applyAlignment="1">
      <alignment horizontal="left" vertical="top"/>
    </xf>
    <xf numFmtId="0" fontId="5" fillId="0" borderId="81" xfId="0" applyFont="1" applyFill="1" applyBorder="1" applyAlignment="1">
      <alignment horizontal="left" vertical="top"/>
    </xf>
    <xf numFmtId="0" fontId="5" fillId="0" borderId="82" xfId="0" applyFont="1" applyFill="1" applyBorder="1" applyAlignment="1">
      <alignment horizontal="left" vertical="top"/>
    </xf>
    <xf numFmtId="0" fontId="5" fillId="0" borderId="1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6" xfId="0" applyFont="1" applyFill="1" applyBorder="1" applyAlignment="1">
      <alignment horizontal="left" vertical="center"/>
    </xf>
    <xf numFmtId="0" fontId="72" fillId="0" borderId="0" xfId="54" applyFont="1" applyFill="1" applyAlignment="1">
      <alignment horizontal="center" vertical="top"/>
    </xf>
    <xf numFmtId="0" fontId="73" fillId="0" borderId="0" xfId="54" applyFont="1" applyFill="1" applyBorder="1" applyAlignment="1">
      <alignment horizontal="left" vertical="top"/>
    </xf>
    <xf numFmtId="0" fontId="55" fillId="0" borderId="25" xfId="54" applyFont="1" applyFill="1" applyBorder="1" applyAlignment="1">
      <alignment horizontal="center" vertical="top"/>
    </xf>
    <xf numFmtId="0" fontId="55" fillId="0" borderId="45" xfId="54" applyFont="1" applyFill="1" applyBorder="1" applyAlignment="1">
      <alignment horizontal="center" vertical="top"/>
    </xf>
    <xf numFmtId="0" fontId="55" fillId="0" borderId="23" xfId="54" applyFont="1" applyFill="1" applyBorder="1" applyAlignment="1">
      <alignment horizontal="center" vertical="top"/>
    </xf>
    <xf numFmtId="0" fontId="34" fillId="0" borderId="0" xfId="47" applyFont="1" applyFill="1" applyBorder="1" applyAlignment="1">
      <alignment horizontal="left" vertical="top"/>
    </xf>
    <xf numFmtId="0" fontId="34" fillId="0" borderId="70" xfId="47" applyFont="1" applyFill="1" applyBorder="1" applyAlignment="1">
      <alignment vertical="top"/>
    </xf>
    <xf numFmtId="0" fontId="74" fillId="0" borderId="25" xfId="54" applyFont="1" applyFill="1" applyBorder="1" applyAlignment="1">
      <alignment horizontal="center" vertical="top"/>
    </xf>
    <xf numFmtId="0" fontId="74" fillId="0" borderId="45" xfId="54" applyFont="1" applyFill="1" applyBorder="1" applyAlignment="1">
      <alignment horizontal="center" vertical="top"/>
    </xf>
    <xf numFmtId="0" fontId="74" fillId="0" borderId="69" xfId="54" applyFont="1" applyFill="1" applyBorder="1" applyAlignment="1">
      <alignment horizontal="center" vertical="top"/>
    </xf>
    <xf numFmtId="0" fontId="74" fillId="0" borderId="78" xfId="54" applyFont="1" applyFill="1" applyBorder="1" applyAlignment="1">
      <alignment horizontal="center" vertical="top"/>
    </xf>
    <xf numFmtId="0" fontId="74" fillId="0" borderId="23" xfId="54" applyFont="1" applyFill="1" applyBorder="1" applyAlignment="1">
      <alignment horizontal="center" vertical="top"/>
    </xf>
    <xf numFmtId="0" fontId="75" fillId="0" borderId="0" xfId="54" applyFont="1" applyFill="1" applyBorder="1"/>
    <xf numFmtId="0" fontId="75" fillId="0" borderId="0" xfId="54" applyFont="1" applyFill="1" applyBorder="1" applyAlignment="1">
      <alignment vertical="top"/>
    </xf>
    <xf numFmtId="0" fontId="75" fillId="0" borderId="28" xfId="54" applyFont="1" applyFill="1" applyBorder="1"/>
    <xf numFmtId="0" fontId="75" fillId="0" borderId="28" xfId="54" applyFont="1" applyFill="1" applyBorder="1" applyAlignment="1"/>
    <xf numFmtId="0" fontId="75" fillId="0" borderId="66" xfId="54" applyFont="1" applyFill="1" applyBorder="1" applyAlignment="1">
      <alignment vertical="center" wrapText="1"/>
    </xf>
    <xf numFmtId="165" fontId="75" fillId="0" borderId="40" xfId="54" applyNumberFormat="1" applyFont="1" applyFill="1" applyBorder="1" applyAlignment="1">
      <alignment horizontal="center" vertical="top"/>
    </xf>
    <xf numFmtId="165" fontId="75" fillId="0" borderId="52" xfId="54" applyNumberFormat="1" applyFont="1" applyFill="1" applyBorder="1" applyAlignment="1">
      <alignment horizontal="center" vertical="top"/>
    </xf>
    <xf numFmtId="0" fontId="75" fillId="0" borderId="13" xfId="54" applyFont="1" applyFill="1" applyBorder="1" applyAlignment="1">
      <alignment horizontal="right" vertical="top" wrapText="1"/>
    </xf>
    <xf numFmtId="0" fontId="75" fillId="0" borderId="18" xfId="54" applyFont="1" applyFill="1" applyBorder="1" applyAlignment="1">
      <alignment horizontal="right" vertical="top" wrapText="1"/>
    </xf>
    <xf numFmtId="0" fontId="75" fillId="0" borderId="63" xfId="54" applyFont="1" applyFill="1" applyBorder="1" applyAlignment="1">
      <alignment horizontal="center"/>
    </xf>
    <xf numFmtId="0" fontId="75" fillId="0" borderId="59" xfId="54" applyFont="1" applyFill="1" applyBorder="1" applyAlignment="1">
      <alignment horizontal="center"/>
    </xf>
    <xf numFmtId="0" fontId="75" fillId="0" borderId="41" xfId="54" applyFont="1" applyFill="1" applyBorder="1" applyAlignment="1">
      <alignment horizontal="center"/>
    </xf>
    <xf numFmtId="0" fontId="75" fillId="0" borderId="46" xfId="54" applyFont="1" applyFill="1" applyBorder="1" applyAlignment="1">
      <alignment vertical="top"/>
    </xf>
    <xf numFmtId="0" fontId="75" fillId="0" borderId="59" xfId="54" applyFont="1" applyFill="1" applyBorder="1" applyAlignment="1">
      <alignment vertical="top"/>
    </xf>
    <xf numFmtId="0" fontId="75" fillId="0" borderId="13" xfId="54" applyFont="1" applyFill="1" applyBorder="1" applyAlignment="1">
      <alignment horizontal="left" vertical="top"/>
    </xf>
    <xf numFmtId="0" fontId="75" fillId="0" borderId="41" xfId="54" applyFont="1" applyFill="1" applyBorder="1" applyAlignment="1">
      <alignment vertical="top"/>
    </xf>
    <xf numFmtId="0" fontId="49" fillId="0" borderId="70" xfId="47" applyFont="1" applyFill="1" applyBorder="1" applyAlignment="1">
      <alignment horizontal="center" vertical="top"/>
    </xf>
    <xf numFmtId="0" fontId="49" fillId="0" borderId="0" xfId="47" applyFont="1" applyFill="1" applyBorder="1" applyAlignment="1">
      <alignment horizontal="center" vertical="top"/>
    </xf>
    <xf numFmtId="0" fontId="49" fillId="0" borderId="18" xfId="47" applyFont="1" applyFill="1" applyBorder="1" applyAlignment="1">
      <alignment horizontal="center" vertical="top"/>
    </xf>
    <xf numFmtId="164" fontId="23" fillId="22" borderId="19" xfId="0" applyNumberFormat="1" applyFont="1" applyFill="1" applyBorder="1" applyAlignment="1">
      <alignment horizontal="center" vertical="top" wrapText="1"/>
    </xf>
    <xf numFmtId="0" fontId="5" fillId="22" borderId="19" xfId="0" applyFont="1" applyFill="1" applyBorder="1" applyAlignment="1">
      <alignment horizontal="left" vertical="top" wrapText="1"/>
    </xf>
    <xf numFmtId="0" fontId="65" fillId="22" borderId="32" xfId="0" applyFont="1" applyFill="1" applyBorder="1" applyAlignment="1">
      <alignment vertical="top"/>
    </xf>
    <xf numFmtId="0" fontId="65" fillId="22" borderId="30" xfId="0" applyFont="1" applyFill="1" applyBorder="1" applyAlignment="1">
      <alignment vertical="top" wrapText="1"/>
    </xf>
    <xf numFmtId="0" fontId="5" fillId="22" borderId="30" xfId="0" applyFont="1" applyFill="1" applyBorder="1" applyAlignment="1">
      <alignment vertical="top"/>
    </xf>
    <xf numFmtId="0" fontId="23" fillId="22" borderId="33" xfId="0" applyFont="1" applyFill="1" applyBorder="1" applyAlignment="1">
      <alignment vertical="top"/>
    </xf>
    <xf numFmtId="164" fontId="23" fillId="22" borderId="20" xfId="0" applyNumberFormat="1" applyFont="1" applyFill="1" applyBorder="1" applyAlignment="1">
      <alignment horizontal="center" vertical="top" wrapText="1"/>
    </xf>
    <xf numFmtId="0" fontId="5" fillId="22" borderId="20" xfId="0" applyFont="1" applyFill="1" applyBorder="1" applyAlignment="1">
      <alignment horizontal="left" vertical="top" wrapText="1"/>
    </xf>
    <xf numFmtId="0" fontId="5" fillId="22" borderId="67" xfId="0" applyFont="1" applyFill="1" applyBorder="1" applyAlignment="1">
      <alignment vertical="top"/>
    </xf>
    <xf numFmtId="0" fontId="5" fillId="22" borderId="29" xfId="0" applyFont="1" applyFill="1" applyBorder="1" applyAlignment="1">
      <alignment vertical="top"/>
    </xf>
    <xf numFmtId="165" fontId="5" fillId="22" borderId="29" xfId="0" applyNumberFormat="1" applyFont="1" applyFill="1" applyBorder="1" applyAlignment="1">
      <alignment vertical="top" wrapText="1"/>
    </xf>
    <xf numFmtId="0" fontId="5" fillId="22" borderId="47" xfId="0" applyFont="1" applyFill="1" applyBorder="1" applyAlignment="1">
      <alignment vertical="top"/>
    </xf>
    <xf numFmtId="0" fontId="5" fillId="22" borderId="28" xfId="0" applyFont="1" applyFill="1" applyBorder="1" applyAlignment="1">
      <alignment vertical="top"/>
    </xf>
    <xf numFmtId="165" fontId="5" fillId="22" borderId="28" xfId="0" applyNumberFormat="1" applyFont="1" applyFill="1" applyBorder="1" applyAlignment="1">
      <alignment vertical="top" wrapText="1"/>
    </xf>
    <xf numFmtId="0" fontId="65" fillId="22" borderId="67" xfId="0" applyFont="1" applyFill="1" applyBorder="1" applyAlignment="1">
      <alignment vertical="top"/>
    </xf>
    <xf numFmtId="0" fontId="65" fillId="22" borderId="29" xfId="0" applyFont="1" applyFill="1" applyBorder="1" applyAlignment="1">
      <alignment vertical="top" wrapText="1"/>
    </xf>
    <xf numFmtId="165" fontId="5" fillId="22" borderId="0" xfId="0" applyNumberFormat="1" applyFont="1" applyFill="1" applyBorder="1" applyAlignment="1">
      <alignment vertical="top"/>
    </xf>
    <xf numFmtId="0" fontId="5" fillId="22" borderId="0" xfId="0" applyFont="1" applyFill="1" applyBorder="1" applyAlignment="1">
      <alignment vertical="top"/>
    </xf>
    <xf numFmtId="0" fontId="23" fillId="22" borderId="0" xfId="0" applyFont="1" applyFill="1" applyAlignment="1">
      <alignment vertical="top"/>
    </xf>
    <xf numFmtId="165" fontId="5" fillId="22" borderId="0" xfId="0" applyNumberFormat="1" applyFont="1" applyFill="1" applyBorder="1" applyAlignment="1">
      <alignment vertical="top" wrapText="1"/>
    </xf>
    <xf numFmtId="0" fontId="5" fillId="22" borderId="68" xfId="0" applyFont="1" applyFill="1" applyBorder="1" applyAlignment="1">
      <alignment vertical="top"/>
    </xf>
    <xf numFmtId="0" fontId="5" fillId="22" borderId="66" xfId="0" applyFont="1" applyFill="1" applyBorder="1" applyAlignment="1">
      <alignment vertical="top"/>
    </xf>
    <xf numFmtId="165" fontId="5" fillId="22" borderId="66" xfId="0" applyNumberFormat="1" applyFont="1" applyFill="1" applyBorder="1" applyAlignment="1">
      <alignment vertical="top" wrapText="1"/>
    </xf>
    <xf numFmtId="0" fontId="5" fillId="15" borderId="20" xfId="0" applyFont="1" applyFill="1" applyBorder="1" applyAlignment="1">
      <alignment vertical="top" wrapText="1"/>
    </xf>
    <xf numFmtId="0" fontId="5" fillId="15" borderId="21" xfId="0" applyFont="1" applyFill="1" applyBorder="1" applyAlignment="1">
      <alignment vertical="top" wrapText="1"/>
    </xf>
    <xf numFmtId="166" fontId="74" fillId="0" borderId="14" xfId="0" applyNumberFormat="1" applyFont="1" applyFill="1" applyBorder="1" applyAlignment="1">
      <alignment horizontal="center" vertical="center" wrapText="1"/>
    </xf>
    <xf numFmtId="0" fontId="74" fillId="0" borderId="17" xfId="0" applyFont="1" applyFill="1" applyBorder="1" applyAlignment="1">
      <alignment horizontal="left" vertical="center" wrapText="1"/>
    </xf>
    <xf numFmtId="0" fontId="74" fillId="0" borderId="15" xfId="0" applyFont="1" applyFill="1" applyBorder="1" applyAlignment="1">
      <alignment horizontal="left" vertical="center" wrapText="1"/>
    </xf>
    <xf numFmtId="0" fontId="74" fillId="0" borderId="16" xfId="0" applyFont="1" applyFill="1" applyBorder="1" applyAlignment="1">
      <alignment horizontal="left" vertical="center" wrapText="1"/>
    </xf>
    <xf numFmtId="0" fontId="75" fillId="0" borderId="17" xfId="0" applyFont="1" applyFill="1" applyBorder="1" applyAlignment="1">
      <alignment horizontal="center" vertical="center" wrapText="1"/>
    </xf>
    <xf numFmtId="0" fontId="75" fillId="0" borderId="16" xfId="0" applyFont="1" applyFill="1" applyBorder="1" applyAlignment="1">
      <alignment horizontal="center" vertical="center" wrapText="1"/>
    </xf>
    <xf numFmtId="0" fontId="49" fillId="9" borderId="0" xfId="0" applyFont="1" applyFill="1" applyBorder="1" applyAlignment="1">
      <alignment vertical="center"/>
    </xf>
    <xf numFmtId="0" fontId="74" fillId="0" borderId="17" xfId="0" applyFont="1" applyFill="1" applyBorder="1" applyAlignment="1">
      <alignment horizontal="left" vertical="top" wrapText="1"/>
    </xf>
    <xf numFmtId="0" fontId="74" fillId="0" borderId="15" xfId="0" applyFont="1" applyFill="1" applyBorder="1" applyAlignment="1">
      <alignment horizontal="left" vertical="top" wrapText="1"/>
    </xf>
    <xf numFmtId="0" fontId="74" fillId="0" borderId="16" xfId="0" applyFont="1" applyFill="1" applyBorder="1" applyAlignment="1">
      <alignment horizontal="left" vertical="top" wrapText="1"/>
    </xf>
    <xf numFmtId="0" fontId="74" fillId="0" borderId="15" xfId="0" applyFont="1" applyFill="1" applyBorder="1" applyAlignment="1">
      <alignment horizontal="left" vertical="top" wrapText="1"/>
    </xf>
    <xf numFmtId="0" fontId="75" fillId="0" borderId="17" xfId="0" applyFont="1" applyFill="1" applyBorder="1" applyAlignment="1">
      <alignment horizontal="center" vertical="top" wrapText="1"/>
    </xf>
    <xf numFmtId="0" fontId="75" fillId="0" borderId="16" xfId="0" applyFont="1" applyFill="1" applyBorder="1" applyAlignment="1">
      <alignment horizontal="center" vertical="top" wrapText="1"/>
    </xf>
    <xf numFmtId="166" fontId="75" fillId="0" borderId="17" xfId="0" applyNumberFormat="1" applyFont="1" applyFill="1" applyBorder="1" applyAlignment="1">
      <alignment horizontal="center" vertical="center" wrapText="1"/>
    </xf>
    <xf numFmtId="166" fontId="75" fillId="0" borderId="15" xfId="0" applyNumberFormat="1" applyFont="1" applyFill="1" applyBorder="1" applyAlignment="1">
      <alignment horizontal="center" vertical="center" wrapText="1"/>
    </xf>
    <xf numFmtId="166" fontId="75" fillId="0" borderId="16" xfId="0" applyNumberFormat="1" applyFont="1" applyFill="1" applyBorder="1" applyAlignment="1">
      <alignment horizontal="center" vertical="center" wrapText="1"/>
    </xf>
    <xf numFmtId="0" fontId="74" fillId="0" borderId="19" xfId="0" applyFont="1" applyFill="1" applyBorder="1" applyAlignment="1">
      <alignment horizontal="center" vertical="top" wrapText="1"/>
    </xf>
    <xf numFmtId="0" fontId="75" fillId="0" borderId="19" xfId="0" applyFont="1" applyFill="1" applyBorder="1" applyAlignment="1">
      <alignment horizontal="left" vertical="top" wrapText="1"/>
    </xf>
    <xf numFmtId="0" fontId="75" fillId="0" borderId="32" xfId="0" applyFont="1" applyFill="1" applyBorder="1" applyAlignment="1">
      <alignment horizontal="left" vertical="top" wrapText="1"/>
    </xf>
    <xf numFmtId="0" fontId="75" fillId="0" borderId="30" xfId="0" applyFont="1" applyFill="1" applyBorder="1" applyAlignment="1">
      <alignment horizontal="left" vertical="top" wrapText="1"/>
    </xf>
    <xf numFmtId="0" fontId="74" fillId="0" borderId="21" xfId="0" applyFont="1" applyFill="1" applyBorder="1" applyAlignment="1">
      <alignment horizontal="center" vertical="top" wrapText="1"/>
    </xf>
    <xf numFmtId="0" fontId="75" fillId="0" borderId="21" xfId="0" applyFont="1" applyFill="1" applyBorder="1" applyAlignment="1">
      <alignment horizontal="left" vertical="top" wrapText="1"/>
    </xf>
    <xf numFmtId="0" fontId="75" fillId="23" borderId="55" xfId="0" applyFont="1" applyFill="1" applyBorder="1" applyAlignment="1">
      <alignment horizontal="left" vertical="top" wrapText="1"/>
    </xf>
    <xf numFmtId="0" fontId="75" fillId="23" borderId="42" xfId="0" applyFont="1" applyFill="1" applyBorder="1" applyAlignment="1">
      <alignment horizontal="left" vertical="top" wrapText="1"/>
    </xf>
    <xf numFmtId="0" fontId="5" fillId="14" borderId="0" xfId="0" applyFont="1" applyFill="1" applyBorder="1" applyAlignment="1">
      <alignment vertical="top" wrapText="1"/>
    </xf>
    <xf numFmtId="0" fontId="5" fillId="0" borderId="13" xfId="0" applyFont="1" applyFill="1" applyBorder="1" applyAlignment="1">
      <alignment wrapText="1"/>
    </xf>
    <xf numFmtId="0" fontId="5" fillId="0" borderId="26" xfId="0" applyFont="1" applyFill="1" applyBorder="1" applyAlignment="1">
      <alignment wrapText="1"/>
    </xf>
    <xf numFmtId="0" fontId="5" fillId="14" borderId="13" xfId="0" applyFont="1" applyFill="1" applyBorder="1" applyAlignment="1">
      <alignment wrapText="1"/>
    </xf>
    <xf numFmtId="0" fontId="5" fillId="14" borderId="26" xfId="0" applyFont="1" applyFill="1" applyBorder="1" applyAlignment="1">
      <alignment wrapText="1"/>
    </xf>
    <xf numFmtId="0" fontId="5" fillId="14" borderId="20" xfId="0" applyFont="1" applyFill="1" applyBorder="1" applyAlignment="1">
      <alignment horizontal="left" vertical="center" wrapText="1"/>
    </xf>
    <xf numFmtId="0" fontId="5" fillId="14" borderId="13" xfId="0" applyFont="1" applyFill="1" applyBorder="1" applyAlignment="1">
      <alignment horizontal="left" vertical="center" wrapText="1"/>
    </xf>
    <xf numFmtId="0" fontId="5" fillId="14" borderId="42" xfId="0" applyFont="1" applyFill="1" applyBorder="1" applyAlignment="1">
      <alignment horizontal="left" vertical="center" wrapText="1"/>
    </xf>
    <xf numFmtId="0" fontId="5" fillId="14" borderId="44" xfId="0" applyFont="1" applyFill="1" applyBorder="1" applyAlignment="1">
      <alignment horizontal="left" vertical="center" wrapText="1"/>
    </xf>
    <xf numFmtId="0" fontId="34" fillId="0" borderId="0" xfId="0" applyFont="1" applyFill="1" applyBorder="1" applyAlignment="1">
      <alignment vertical="center"/>
    </xf>
    <xf numFmtId="0" fontId="5" fillId="14" borderId="34" xfId="0" applyFont="1" applyFill="1" applyBorder="1" applyAlignment="1">
      <alignment horizontal="left" vertical="center" wrapText="1"/>
    </xf>
    <xf numFmtId="0" fontId="5" fillId="14" borderId="41" xfId="0" applyFont="1" applyFill="1" applyBorder="1" applyAlignment="1">
      <alignment horizontal="left" vertical="center" wrapText="1"/>
    </xf>
    <xf numFmtId="0" fontId="5" fillId="14" borderId="35" xfId="0" applyFont="1" applyFill="1" applyBorder="1" applyAlignment="1">
      <alignment horizontal="left" vertical="center" wrapText="1"/>
    </xf>
    <xf numFmtId="0" fontId="5" fillId="0" borderId="0" xfId="0" applyFont="1" applyFill="1" applyBorder="1" applyAlignment="1">
      <alignment horizontal="left" vertical="center" wrapText="1"/>
    </xf>
    <xf numFmtId="0" fontId="23" fillId="0" borderId="15" xfId="49" applyFont="1" applyFill="1" applyBorder="1" applyAlignment="1">
      <alignment horizontal="left" vertical="center" wrapText="1"/>
    </xf>
    <xf numFmtId="0" fontId="23" fillId="0" borderId="16" xfId="49" applyFont="1" applyFill="1" applyBorder="1" applyAlignment="1">
      <alignment horizontal="left" vertical="center" wrapText="1"/>
    </xf>
    <xf numFmtId="164" fontId="67" fillId="16" borderId="86" xfId="49" applyNumberFormat="1" applyFont="1" applyFill="1" applyBorder="1" applyAlignment="1">
      <alignment horizontal="center" vertical="top"/>
    </xf>
    <xf numFmtId="0" fontId="5" fillId="16" borderId="86" xfId="49" applyFont="1" applyFill="1" applyBorder="1" applyAlignment="1">
      <alignment horizontal="center" vertical="top" wrapText="1"/>
    </xf>
    <xf numFmtId="0" fontId="34" fillId="0" borderId="42" xfId="49" applyFont="1" applyFill="1" applyBorder="1" applyAlignment="1">
      <alignment vertical="top"/>
    </xf>
    <xf numFmtId="0" fontId="59" fillId="16" borderId="55" xfId="49" applyFont="1" applyFill="1" applyBorder="1" applyAlignment="1">
      <alignment horizontal="center" vertical="top"/>
    </xf>
    <xf numFmtId="0" fontId="59" fillId="16" borderId="42" xfId="49" applyFont="1" applyFill="1" applyBorder="1" applyAlignment="1">
      <alignment horizontal="center" vertical="top"/>
    </xf>
    <xf numFmtId="0" fontId="59" fillId="16" borderId="44" xfId="49" applyFont="1" applyFill="1" applyBorder="1" applyAlignment="1">
      <alignment horizontal="center" vertical="top"/>
    </xf>
    <xf numFmtId="0" fontId="76" fillId="0" borderId="20" xfId="0" applyFont="1" applyFill="1" applyBorder="1" applyAlignment="1">
      <alignment vertical="top" wrapText="1"/>
    </xf>
  </cellXfs>
  <cellStyles count="512">
    <cellStyle name="Bad 2" xfId="1"/>
    <cellStyle name="Bad 3" xfId="2"/>
    <cellStyle name="Bad 4" xfId="3"/>
    <cellStyle name="Berekening" xfId="4"/>
    <cellStyle name="Calculation 2" xfId="5"/>
    <cellStyle name="Calculation 3" xfId="6"/>
    <cellStyle name="Calculation 4" xfId="7"/>
    <cellStyle name="Check Cell 2" xfId="8"/>
    <cellStyle name="Check Cell 3" xfId="9"/>
    <cellStyle name="Check Cell 4" xfId="10"/>
    <cellStyle name="Controlecel" xfId="11"/>
    <cellStyle name="Explanatory Text 2" xfId="12"/>
    <cellStyle name="Explanatory Text 3" xfId="13"/>
    <cellStyle name="Explanatory Text 4" xfId="14"/>
    <cellStyle name="Followed Hyperlink" xfId="89" builtinId="9" hidden="1"/>
    <cellStyle name="Followed Hyperlink" xfId="91" builtinId="9" hidden="1"/>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Followed Hyperlink" xfId="169" builtinId="9" hidden="1"/>
    <cellStyle name="Followed Hyperlink" xfId="171" builtinId="9" hidden="1"/>
    <cellStyle name="Followed Hyperlink" xfId="173" builtinId="9" hidden="1"/>
    <cellStyle name="Followed Hyperlink" xfId="175" builtinId="9" hidden="1"/>
    <cellStyle name="Followed Hyperlink" xfId="177" builtinId="9" hidden="1"/>
    <cellStyle name="Followed Hyperlink" xfId="179" builtinId="9" hidden="1"/>
    <cellStyle name="Followed Hyperlink" xfId="181" builtinId="9" hidden="1"/>
    <cellStyle name="Followed Hyperlink" xfId="183" builtinId="9" hidden="1"/>
    <cellStyle name="Followed Hyperlink" xfId="185" builtinId="9" hidden="1"/>
    <cellStyle name="Followed Hyperlink" xfId="187" builtinId="9" hidden="1"/>
    <cellStyle name="Followed Hyperlink" xfId="189" builtinId="9" hidden="1"/>
    <cellStyle name="Followed Hyperlink" xfId="191" builtinId="9" hidden="1"/>
    <cellStyle name="Followed Hyperlink" xfId="193" builtinId="9" hidden="1"/>
    <cellStyle name="Followed Hyperlink" xfId="195" builtinId="9" hidden="1"/>
    <cellStyle name="Followed Hyperlink" xfId="197" builtinId="9" hidden="1"/>
    <cellStyle name="Followed Hyperlink" xfId="199" builtinId="9" hidden="1"/>
    <cellStyle name="Followed Hyperlink" xfId="201" builtinId="9" hidden="1"/>
    <cellStyle name="Followed Hyperlink" xfId="203" builtinId="9" hidden="1"/>
    <cellStyle name="Followed Hyperlink" xfId="205" builtinId="9" hidden="1"/>
    <cellStyle name="Followed Hyperlink" xfId="207" builtinId="9" hidden="1"/>
    <cellStyle name="Followed Hyperlink" xfId="209" builtinId="9" hidden="1"/>
    <cellStyle name="Followed Hyperlink" xfId="211" builtinId="9" hidden="1"/>
    <cellStyle name="Followed Hyperlink" xfId="213" builtinId="9" hidden="1"/>
    <cellStyle name="Followed Hyperlink" xfId="215" builtinId="9" hidden="1"/>
    <cellStyle name="Followed Hyperlink" xfId="217" builtinId="9" hidden="1"/>
    <cellStyle name="Followed Hyperlink" xfId="219" builtinId="9" hidden="1"/>
    <cellStyle name="Followed Hyperlink" xfId="221" builtinId="9" hidden="1"/>
    <cellStyle name="Followed Hyperlink" xfId="223" builtinId="9" hidden="1"/>
    <cellStyle name="Followed Hyperlink" xfId="225" builtinId="9" hidden="1"/>
    <cellStyle name="Followed Hyperlink" xfId="227" builtinId="9" hidden="1"/>
    <cellStyle name="Followed Hyperlink" xfId="229" builtinId="9" hidden="1"/>
    <cellStyle name="Followed Hyperlink" xfId="231" builtinId="9" hidden="1"/>
    <cellStyle name="Followed Hyperlink" xfId="233" builtinId="9" hidden="1"/>
    <cellStyle name="Followed Hyperlink" xfId="235" builtinId="9" hidden="1"/>
    <cellStyle name="Followed Hyperlink" xfId="237" builtinId="9" hidden="1"/>
    <cellStyle name="Followed Hyperlink" xfId="239" builtinId="9" hidden="1"/>
    <cellStyle name="Followed Hyperlink" xfId="241" builtinId="9" hidden="1"/>
    <cellStyle name="Followed Hyperlink" xfId="243" builtinId="9" hidden="1"/>
    <cellStyle name="Followed Hyperlink" xfId="245" builtinId="9" hidden="1"/>
    <cellStyle name="Followed Hyperlink" xfId="247" builtinId="9" hidden="1"/>
    <cellStyle name="Followed Hyperlink" xfId="249" builtinId="9" hidden="1"/>
    <cellStyle name="Followed Hyperlink" xfId="251" builtinId="9" hidden="1"/>
    <cellStyle name="Followed Hyperlink" xfId="253" builtinId="9" hidden="1"/>
    <cellStyle name="Followed Hyperlink" xfId="255" builtinId="9" hidden="1"/>
    <cellStyle name="Followed Hyperlink" xfId="257" builtinId="9" hidden="1"/>
    <cellStyle name="Followed Hyperlink" xfId="259" builtinId="9" hidden="1"/>
    <cellStyle name="Followed Hyperlink" xfId="261" builtinId="9" hidden="1"/>
    <cellStyle name="Followed Hyperlink" xfId="263" builtinId="9" hidden="1"/>
    <cellStyle name="Followed Hyperlink" xfId="265" builtinId="9" hidden="1"/>
    <cellStyle name="Followed Hyperlink" xfId="267" builtinId="9" hidden="1"/>
    <cellStyle name="Followed Hyperlink" xfId="269" builtinId="9" hidden="1"/>
    <cellStyle name="Followed Hyperlink" xfId="271" builtinId="9" hidden="1"/>
    <cellStyle name="Followed Hyperlink" xfId="273" builtinId="9" hidden="1"/>
    <cellStyle name="Followed Hyperlink" xfId="275" builtinId="9" hidden="1"/>
    <cellStyle name="Followed Hyperlink" xfId="277" builtinId="9" hidden="1"/>
    <cellStyle name="Followed Hyperlink" xfId="279" builtinId="9" hidden="1"/>
    <cellStyle name="Followed Hyperlink" xfId="281" builtinId="9" hidden="1"/>
    <cellStyle name="Followed Hyperlink" xfId="283" builtinId="9" hidden="1"/>
    <cellStyle name="Followed Hyperlink" xfId="285" builtinId="9" hidden="1"/>
    <cellStyle name="Followed Hyperlink" xfId="287" builtinId="9" hidden="1"/>
    <cellStyle name="Followed Hyperlink" xfId="289" builtinId="9" hidden="1"/>
    <cellStyle name="Followed Hyperlink" xfId="291" builtinId="9" hidden="1"/>
    <cellStyle name="Followed Hyperlink" xfId="293" builtinId="9" hidden="1"/>
    <cellStyle name="Followed Hyperlink" xfId="295" builtinId="9" hidden="1"/>
    <cellStyle name="Followed Hyperlink" xfId="297" builtinId="9" hidden="1"/>
    <cellStyle name="Followed Hyperlink" xfId="299" builtinId="9" hidden="1"/>
    <cellStyle name="Followed Hyperlink" xfId="301" builtinId="9" hidden="1"/>
    <cellStyle name="Followed Hyperlink" xfId="303" builtinId="9" hidden="1"/>
    <cellStyle name="Followed Hyperlink" xfId="305" builtinId="9" hidden="1"/>
    <cellStyle name="Followed Hyperlink" xfId="307" builtinId="9" hidden="1"/>
    <cellStyle name="Followed Hyperlink" xfId="309" builtinId="9" hidden="1"/>
    <cellStyle name="Followed Hyperlink" xfId="311" builtinId="9" hidden="1"/>
    <cellStyle name="Followed Hyperlink" xfId="313" builtinId="9" hidden="1"/>
    <cellStyle name="Followed Hyperlink" xfId="315" builtinId="9" hidden="1"/>
    <cellStyle name="Followed Hyperlink" xfId="317" builtinId="9" hidden="1"/>
    <cellStyle name="Followed Hyperlink" xfId="319" builtinId="9" hidden="1"/>
    <cellStyle name="Followed Hyperlink" xfId="321" builtinId="9" hidden="1"/>
    <cellStyle name="Followed Hyperlink" xfId="323" builtinId="9" hidden="1"/>
    <cellStyle name="Followed Hyperlink" xfId="325" builtinId="9" hidden="1"/>
    <cellStyle name="Followed Hyperlink" xfId="327" builtinId="9" hidden="1"/>
    <cellStyle name="Followed Hyperlink" xfId="329" builtinId="9" hidden="1"/>
    <cellStyle name="Followed Hyperlink" xfId="331" builtinId="9" hidden="1"/>
    <cellStyle name="Followed Hyperlink" xfId="333" builtinId="9" hidden="1"/>
    <cellStyle name="Followed Hyperlink" xfId="335" builtinId="9" hidden="1"/>
    <cellStyle name="Followed Hyperlink" xfId="337" builtinId="9" hidden="1"/>
    <cellStyle name="Followed Hyperlink" xfId="339" builtinId="9" hidden="1"/>
    <cellStyle name="Followed Hyperlink" xfId="341" builtinId="9" hidden="1"/>
    <cellStyle name="Followed Hyperlink" xfId="343" builtinId="9" hidden="1"/>
    <cellStyle name="Followed Hyperlink" xfId="345" builtinId="9" hidden="1"/>
    <cellStyle name="Followed Hyperlink" xfId="347" builtinId="9" hidden="1"/>
    <cellStyle name="Followed Hyperlink" xfId="349" builtinId="9" hidden="1"/>
    <cellStyle name="Followed Hyperlink" xfId="351" builtinId="9" hidden="1"/>
    <cellStyle name="Followed Hyperlink" xfId="353" builtinId="9" hidden="1"/>
    <cellStyle name="Followed Hyperlink" xfId="355" builtinId="9" hidden="1"/>
    <cellStyle name="Followed Hyperlink" xfId="357" builtinId="9" hidden="1"/>
    <cellStyle name="Followed Hyperlink" xfId="359" builtinId="9" hidden="1"/>
    <cellStyle name="Followed Hyperlink" xfId="361" builtinId="9" hidden="1"/>
    <cellStyle name="Followed Hyperlink" xfId="363" builtinId="9" hidden="1"/>
    <cellStyle name="Followed Hyperlink" xfId="365" builtinId="9" hidden="1"/>
    <cellStyle name="Followed Hyperlink" xfId="367" builtinId="9" hidden="1"/>
    <cellStyle name="Followed Hyperlink" xfId="369" builtinId="9" hidden="1"/>
    <cellStyle name="Followed Hyperlink" xfId="371" builtinId="9" hidden="1"/>
    <cellStyle name="Followed Hyperlink" xfId="373" builtinId="9" hidden="1"/>
    <cellStyle name="Followed Hyperlink" xfId="375" builtinId="9" hidden="1"/>
    <cellStyle name="Followed Hyperlink" xfId="377" builtinId="9" hidden="1"/>
    <cellStyle name="Followed Hyperlink" xfId="379" builtinId="9" hidden="1"/>
    <cellStyle name="Followed Hyperlink" xfId="381" builtinId="9" hidden="1"/>
    <cellStyle name="Followed Hyperlink" xfId="383" builtinId="9" hidden="1"/>
    <cellStyle name="Followed Hyperlink" xfId="385" builtinId="9" hidden="1"/>
    <cellStyle name="Followed Hyperlink" xfId="387" builtinId="9" hidden="1"/>
    <cellStyle name="Followed Hyperlink" xfId="389" builtinId="9" hidden="1"/>
    <cellStyle name="Followed Hyperlink" xfId="391" builtinId="9" hidden="1"/>
    <cellStyle name="Followed Hyperlink" xfId="393" builtinId="9" hidden="1"/>
    <cellStyle name="Followed Hyperlink" xfId="395" builtinId="9" hidden="1"/>
    <cellStyle name="Followed Hyperlink" xfId="397" builtinId="9" hidden="1"/>
    <cellStyle name="Followed Hyperlink" xfId="399" builtinId="9" hidden="1"/>
    <cellStyle name="Followed Hyperlink" xfId="401" builtinId="9" hidden="1"/>
    <cellStyle name="Followed Hyperlink" xfId="403" builtinId="9" hidden="1"/>
    <cellStyle name="Followed Hyperlink" xfId="405" builtinId="9" hidden="1"/>
    <cellStyle name="Followed Hyperlink" xfId="407" builtinId="9" hidden="1"/>
    <cellStyle name="Followed Hyperlink" xfId="409" builtinId="9" hidden="1"/>
    <cellStyle name="Followed Hyperlink" xfId="411" builtinId="9" hidden="1"/>
    <cellStyle name="Followed Hyperlink" xfId="413" builtinId="9" hidden="1"/>
    <cellStyle name="Followed Hyperlink" xfId="415" builtinId="9" hidden="1"/>
    <cellStyle name="Followed Hyperlink" xfId="417" builtinId="9" hidden="1"/>
    <cellStyle name="Followed Hyperlink" xfId="419" builtinId="9" hidden="1"/>
    <cellStyle name="Followed Hyperlink" xfId="421" builtinId="9" hidden="1"/>
    <cellStyle name="Followed Hyperlink" xfId="423" builtinId="9" hidden="1"/>
    <cellStyle name="Followed Hyperlink" xfId="425" builtinId="9" hidden="1"/>
    <cellStyle name="Followed Hyperlink" xfId="427" builtinId="9" hidden="1"/>
    <cellStyle name="Followed Hyperlink" xfId="429" builtinId="9" hidden="1"/>
    <cellStyle name="Followed Hyperlink" xfId="431" builtinId="9" hidden="1"/>
    <cellStyle name="Followed Hyperlink" xfId="433" builtinId="9" hidden="1"/>
    <cellStyle name="Followed Hyperlink" xfId="435" builtinId="9" hidden="1"/>
    <cellStyle name="Followed Hyperlink" xfId="437" builtinId="9" hidden="1"/>
    <cellStyle name="Followed Hyperlink" xfId="439" builtinId="9" hidden="1"/>
    <cellStyle name="Followed Hyperlink" xfId="441" builtinId="9" hidden="1"/>
    <cellStyle name="Followed Hyperlink" xfId="443" builtinId="9" hidden="1"/>
    <cellStyle name="Followed Hyperlink" xfId="445" builtinId="9" hidden="1"/>
    <cellStyle name="Followed Hyperlink" xfId="447" builtinId="9" hidden="1"/>
    <cellStyle name="Followed Hyperlink" xfId="449" builtinId="9" hidden="1"/>
    <cellStyle name="Followed Hyperlink" xfId="451" builtinId="9" hidden="1"/>
    <cellStyle name="Followed Hyperlink" xfId="453" builtinId="9" hidden="1"/>
    <cellStyle name="Followed Hyperlink" xfId="455" builtinId="9" hidden="1"/>
    <cellStyle name="Followed Hyperlink" xfId="457" builtinId="9" hidden="1"/>
    <cellStyle name="Followed Hyperlink" xfId="459" builtinId="9" hidden="1"/>
    <cellStyle name="Followed Hyperlink" xfId="461" builtinId="9" hidden="1"/>
    <cellStyle name="Followed Hyperlink" xfId="463" builtinId="9" hidden="1"/>
    <cellStyle name="Followed Hyperlink" xfId="465" builtinId="9" hidden="1"/>
    <cellStyle name="Followed Hyperlink" xfId="467" builtinId="9" hidden="1"/>
    <cellStyle name="Followed Hyperlink" xfId="469" builtinId="9" hidden="1"/>
    <cellStyle name="Followed Hyperlink" xfId="471" builtinId="9" hidden="1"/>
    <cellStyle name="Followed Hyperlink" xfId="473" builtinId="9" hidden="1"/>
    <cellStyle name="Followed Hyperlink" xfId="475" builtinId="9" hidden="1"/>
    <cellStyle name="Followed Hyperlink" xfId="477" builtinId="9" hidden="1"/>
    <cellStyle name="Followed Hyperlink" xfId="479" builtinId="9" hidden="1"/>
    <cellStyle name="Followed Hyperlink" xfId="481" builtinId="9" hidden="1"/>
    <cellStyle name="Followed Hyperlink" xfId="483" builtinId="9" hidden="1"/>
    <cellStyle name="Followed Hyperlink" xfId="485" builtinId="9" hidden="1"/>
    <cellStyle name="Followed Hyperlink" xfId="487" builtinId="9" hidden="1"/>
    <cellStyle name="Followed Hyperlink" xfId="489" builtinId="9" hidden="1"/>
    <cellStyle name="Followed Hyperlink" xfId="491" builtinId="9" hidden="1"/>
    <cellStyle name="Followed Hyperlink" xfId="493" builtinId="9" hidden="1"/>
    <cellStyle name="Followed Hyperlink" xfId="495" builtinId="9" hidden="1"/>
    <cellStyle name="Followed Hyperlink" xfId="497" builtinId="9" hidden="1"/>
    <cellStyle name="Followed Hyperlink" xfId="499" builtinId="9" hidden="1"/>
    <cellStyle name="Followed Hyperlink" xfId="501" builtinId="9" hidden="1"/>
    <cellStyle name="Followed Hyperlink" xfId="503" builtinId="9" hidden="1"/>
    <cellStyle name="Followed Hyperlink" xfId="505" builtinId="9" hidden="1"/>
    <cellStyle name="Followed Hyperlink" xfId="507" builtinId="9" hidden="1"/>
    <cellStyle name="Gekoppelde cel" xfId="15"/>
    <cellStyle name="Goed" xfId="16"/>
    <cellStyle name="Good 2" xfId="17"/>
    <cellStyle name="Good 3" xfId="18"/>
    <cellStyle name="Good 4" xfId="19"/>
    <cellStyle name="Heading 1 2" xfId="20"/>
    <cellStyle name="Heading 1 3" xfId="21"/>
    <cellStyle name="Heading 1 4" xfId="22"/>
    <cellStyle name="Heading 2 2" xfId="23"/>
    <cellStyle name="Heading 2 3" xfId="24"/>
    <cellStyle name="Heading 2 4" xfId="25"/>
    <cellStyle name="Heading 3 2" xfId="26"/>
    <cellStyle name="Heading 3 3" xfId="27"/>
    <cellStyle name="Heading 3 4" xfId="28"/>
    <cellStyle name="Heading 4 2" xfId="29"/>
    <cellStyle name="Heading 4 3" xfId="30"/>
    <cellStyle name="Heading 4 4" xfId="31"/>
    <cellStyle name="Hyperlink" xfId="88" builtinId="8" hidden="1"/>
    <cellStyle name="Hyperlink" xfId="90" builtinId="8" hidden="1"/>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6" builtinId="8" hidden="1"/>
    <cellStyle name="Hyperlink" xfId="168" builtinId="8" hidden="1"/>
    <cellStyle name="Hyperlink" xfId="170" builtinId="8" hidden="1"/>
    <cellStyle name="Hyperlink" xfId="172" builtinId="8" hidden="1"/>
    <cellStyle name="Hyperlink" xfId="174" builtinId="8" hidden="1"/>
    <cellStyle name="Hyperlink" xfId="176" builtinId="8" hidden="1"/>
    <cellStyle name="Hyperlink" xfId="178" builtinId="8" hidden="1"/>
    <cellStyle name="Hyperlink" xfId="180" builtinId="8" hidden="1"/>
    <cellStyle name="Hyperlink" xfId="182" builtinId="8" hidden="1"/>
    <cellStyle name="Hyperlink" xfId="184" builtinId="8" hidden="1"/>
    <cellStyle name="Hyperlink" xfId="186" builtinId="8" hidden="1"/>
    <cellStyle name="Hyperlink" xfId="188" builtinId="8" hidden="1"/>
    <cellStyle name="Hyperlink" xfId="190" builtinId="8" hidden="1"/>
    <cellStyle name="Hyperlink" xfId="192" builtinId="8" hidden="1"/>
    <cellStyle name="Hyperlink" xfId="194" builtinId="8" hidden="1"/>
    <cellStyle name="Hyperlink" xfId="196" builtinId="8" hidden="1"/>
    <cellStyle name="Hyperlink" xfId="198" builtinId="8" hidden="1"/>
    <cellStyle name="Hyperlink" xfId="200" builtinId="8" hidden="1"/>
    <cellStyle name="Hyperlink" xfId="202" builtinId="8" hidden="1"/>
    <cellStyle name="Hyperlink" xfId="204" builtinId="8" hidden="1"/>
    <cellStyle name="Hyperlink" xfId="206" builtinId="8" hidden="1"/>
    <cellStyle name="Hyperlink" xfId="208" builtinId="8" hidden="1"/>
    <cellStyle name="Hyperlink" xfId="210" builtinId="8" hidden="1"/>
    <cellStyle name="Hyperlink" xfId="212" builtinId="8" hidden="1"/>
    <cellStyle name="Hyperlink" xfId="214" builtinId="8" hidden="1"/>
    <cellStyle name="Hyperlink" xfId="216" builtinId="8" hidden="1"/>
    <cellStyle name="Hyperlink" xfId="218" builtinId="8" hidden="1"/>
    <cellStyle name="Hyperlink" xfId="220" builtinId="8" hidden="1"/>
    <cellStyle name="Hyperlink" xfId="222" builtinId="8" hidden="1"/>
    <cellStyle name="Hyperlink" xfId="224" builtinId="8" hidden="1"/>
    <cellStyle name="Hyperlink" xfId="226" builtinId="8" hidden="1"/>
    <cellStyle name="Hyperlink" xfId="228" builtinId="8" hidden="1"/>
    <cellStyle name="Hyperlink" xfId="230" builtinId="8" hidden="1"/>
    <cellStyle name="Hyperlink" xfId="232" builtinId="8" hidden="1"/>
    <cellStyle name="Hyperlink" xfId="234" builtinId="8" hidden="1"/>
    <cellStyle name="Hyperlink" xfId="236" builtinId="8" hidden="1"/>
    <cellStyle name="Hyperlink" xfId="238" builtinId="8" hidden="1"/>
    <cellStyle name="Hyperlink" xfId="240" builtinId="8" hidden="1"/>
    <cellStyle name="Hyperlink" xfId="242" builtinId="8" hidden="1"/>
    <cellStyle name="Hyperlink" xfId="244" builtinId="8" hidden="1"/>
    <cellStyle name="Hyperlink" xfId="246" builtinId="8" hidden="1"/>
    <cellStyle name="Hyperlink" xfId="248" builtinId="8" hidden="1"/>
    <cellStyle name="Hyperlink" xfId="250" builtinId="8" hidden="1"/>
    <cellStyle name="Hyperlink" xfId="252" builtinId="8" hidden="1"/>
    <cellStyle name="Hyperlink" xfId="254" builtinId="8" hidden="1"/>
    <cellStyle name="Hyperlink" xfId="256" builtinId="8" hidden="1"/>
    <cellStyle name="Hyperlink" xfId="258" builtinId="8" hidden="1"/>
    <cellStyle name="Hyperlink" xfId="260" builtinId="8" hidden="1"/>
    <cellStyle name="Hyperlink" xfId="262" builtinId="8" hidden="1"/>
    <cellStyle name="Hyperlink" xfId="264" builtinId="8" hidden="1"/>
    <cellStyle name="Hyperlink" xfId="266" builtinId="8" hidden="1"/>
    <cellStyle name="Hyperlink" xfId="268" builtinId="8" hidden="1"/>
    <cellStyle name="Hyperlink" xfId="270" builtinId="8" hidden="1"/>
    <cellStyle name="Hyperlink" xfId="272" builtinId="8" hidden="1"/>
    <cellStyle name="Hyperlink" xfId="274" builtinId="8" hidden="1"/>
    <cellStyle name="Hyperlink" xfId="276" builtinId="8" hidden="1"/>
    <cellStyle name="Hyperlink" xfId="278" builtinId="8" hidden="1"/>
    <cellStyle name="Hyperlink" xfId="280" builtinId="8" hidden="1"/>
    <cellStyle name="Hyperlink" xfId="282" builtinId="8" hidden="1"/>
    <cellStyle name="Hyperlink" xfId="284" builtinId="8" hidden="1"/>
    <cellStyle name="Hyperlink" xfId="286" builtinId="8" hidden="1"/>
    <cellStyle name="Hyperlink" xfId="288" builtinId="8" hidden="1"/>
    <cellStyle name="Hyperlink" xfId="290" builtinId="8" hidden="1"/>
    <cellStyle name="Hyperlink" xfId="292" builtinId="8" hidden="1"/>
    <cellStyle name="Hyperlink" xfId="294" builtinId="8" hidden="1"/>
    <cellStyle name="Hyperlink" xfId="296" builtinId="8" hidden="1"/>
    <cellStyle name="Hyperlink" xfId="298" builtinId="8" hidden="1"/>
    <cellStyle name="Hyperlink" xfId="300" builtinId="8" hidden="1"/>
    <cellStyle name="Hyperlink" xfId="302" builtinId="8" hidden="1"/>
    <cellStyle name="Hyperlink" xfId="304" builtinId="8" hidden="1"/>
    <cellStyle name="Hyperlink" xfId="306" builtinId="8" hidden="1"/>
    <cellStyle name="Hyperlink" xfId="308" builtinId="8" hidden="1"/>
    <cellStyle name="Hyperlink" xfId="310" builtinId="8" hidden="1"/>
    <cellStyle name="Hyperlink" xfId="312" builtinId="8" hidden="1"/>
    <cellStyle name="Hyperlink" xfId="314" builtinId="8" hidden="1"/>
    <cellStyle name="Hyperlink" xfId="316" builtinId="8" hidden="1"/>
    <cellStyle name="Hyperlink" xfId="318" builtinId="8" hidden="1"/>
    <cellStyle name="Hyperlink" xfId="320" builtinId="8" hidden="1"/>
    <cellStyle name="Hyperlink" xfId="322" builtinId="8" hidden="1"/>
    <cellStyle name="Hyperlink" xfId="324" builtinId="8" hidden="1"/>
    <cellStyle name="Hyperlink" xfId="326" builtinId="8" hidden="1"/>
    <cellStyle name="Hyperlink" xfId="328" builtinId="8" hidden="1"/>
    <cellStyle name="Hyperlink" xfId="330" builtinId="8" hidden="1"/>
    <cellStyle name="Hyperlink" xfId="332" builtinId="8" hidden="1"/>
    <cellStyle name="Hyperlink" xfId="334" builtinId="8" hidden="1"/>
    <cellStyle name="Hyperlink" xfId="336" builtinId="8" hidden="1"/>
    <cellStyle name="Hyperlink" xfId="338" builtinId="8" hidden="1"/>
    <cellStyle name="Hyperlink" xfId="340" builtinId="8" hidden="1"/>
    <cellStyle name="Hyperlink" xfId="342" builtinId="8" hidden="1"/>
    <cellStyle name="Hyperlink" xfId="344" builtinId="8" hidden="1"/>
    <cellStyle name="Hyperlink" xfId="346" builtinId="8" hidden="1"/>
    <cellStyle name="Hyperlink" xfId="348" builtinId="8" hidden="1"/>
    <cellStyle name="Hyperlink" xfId="350" builtinId="8" hidden="1"/>
    <cellStyle name="Hyperlink" xfId="352" builtinId="8" hidden="1"/>
    <cellStyle name="Hyperlink" xfId="354" builtinId="8" hidden="1"/>
    <cellStyle name="Hyperlink" xfId="356" builtinId="8" hidden="1"/>
    <cellStyle name="Hyperlink" xfId="358" builtinId="8" hidden="1"/>
    <cellStyle name="Hyperlink" xfId="360" builtinId="8" hidden="1"/>
    <cellStyle name="Hyperlink" xfId="362" builtinId="8" hidden="1"/>
    <cellStyle name="Hyperlink" xfId="364" builtinId="8" hidden="1"/>
    <cellStyle name="Hyperlink" xfId="366" builtinId="8" hidden="1"/>
    <cellStyle name="Hyperlink" xfId="368" builtinId="8" hidden="1"/>
    <cellStyle name="Hyperlink" xfId="370" builtinId="8" hidden="1"/>
    <cellStyle name="Hyperlink" xfId="372" builtinId="8" hidden="1"/>
    <cellStyle name="Hyperlink" xfId="374" builtinId="8" hidden="1"/>
    <cellStyle name="Hyperlink" xfId="376" builtinId="8" hidden="1"/>
    <cellStyle name="Hyperlink" xfId="378" builtinId="8" hidden="1"/>
    <cellStyle name="Hyperlink" xfId="380" builtinId="8" hidden="1"/>
    <cellStyle name="Hyperlink" xfId="382" builtinId="8" hidden="1"/>
    <cellStyle name="Hyperlink" xfId="384" builtinId="8" hidden="1"/>
    <cellStyle name="Hyperlink" xfId="386" builtinId="8" hidden="1"/>
    <cellStyle name="Hyperlink" xfId="388" builtinId="8" hidden="1"/>
    <cellStyle name="Hyperlink" xfId="390" builtinId="8" hidden="1"/>
    <cellStyle name="Hyperlink" xfId="392" builtinId="8" hidden="1"/>
    <cellStyle name="Hyperlink" xfId="394" builtinId="8" hidden="1"/>
    <cellStyle name="Hyperlink" xfId="396" builtinId="8" hidden="1"/>
    <cellStyle name="Hyperlink" xfId="398" builtinId="8" hidden="1"/>
    <cellStyle name="Hyperlink" xfId="400" builtinId="8" hidden="1"/>
    <cellStyle name="Hyperlink" xfId="402" builtinId="8" hidden="1"/>
    <cellStyle name="Hyperlink" xfId="404" builtinId="8" hidden="1"/>
    <cellStyle name="Hyperlink" xfId="406" builtinId="8" hidden="1"/>
    <cellStyle name="Hyperlink" xfId="408" builtinId="8" hidden="1"/>
    <cellStyle name="Hyperlink" xfId="410" builtinId="8" hidden="1"/>
    <cellStyle name="Hyperlink" xfId="412" builtinId="8" hidden="1"/>
    <cellStyle name="Hyperlink" xfId="414" builtinId="8" hidden="1"/>
    <cellStyle name="Hyperlink" xfId="416" builtinId="8" hidden="1"/>
    <cellStyle name="Hyperlink" xfId="418" builtinId="8" hidden="1"/>
    <cellStyle name="Hyperlink" xfId="420" builtinId="8" hidden="1"/>
    <cellStyle name="Hyperlink" xfId="422" builtinId="8" hidden="1"/>
    <cellStyle name="Hyperlink" xfId="424" builtinId="8" hidden="1"/>
    <cellStyle name="Hyperlink" xfId="426" builtinId="8" hidden="1"/>
    <cellStyle name="Hyperlink" xfId="428" builtinId="8" hidden="1"/>
    <cellStyle name="Hyperlink" xfId="430" builtinId="8" hidden="1"/>
    <cellStyle name="Hyperlink" xfId="432" builtinId="8" hidden="1"/>
    <cellStyle name="Hyperlink" xfId="434" builtinId="8" hidden="1"/>
    <cellStyle name="Hyperlink" xfId="436" builtinId="8" hidden="1"/>
    <cellStyle name="Hyperlink" xfId="438" builtinId="8" hidden="1"/>
    <cellStyle name="Hyperlink" xfId="440" builtinId="8" hidden="1"/>
    <cellStyle name="Hyperlink" xfId="442" builtinId="8" hidden="1"/>
    <cellStyle name="Hyperlink" xfId="444" builtinId="8" hidden="1"/>
    <cellStyle name="Hyperlink" xfId="446" builtinId="8" hidden="1"/>
    <cellStyle name="Hyperlink" xfId="448" builtinId="8" hidden="1"/>
    <cellStyle name="Hyperlink" xfId="450" builtinId="8" hidden="1"/>
    <cellStyle name="Hyperlink" xfId="452" builtinId="8" hidden="1"/>
    <cellStyle name="Hyperlink" xfId="454" builtinId="8" hidden="1"/>
    <cellStyle name="Hyperlink" xfId="456" builtinId="8" hidden="1"/>
    <cellStyle name="Hyperlink" xfId="458" builtinId="8" hidden="1"/>
    <cellStyle name="Hyperlink" xfId="460" builtinId="8" hidden="1"/>
    <cellStyle name="Hyperlink" xfId="462" builtinId="8" hidden="1"/>
    <cellStyle name="Hyperlink" xfId="464" builtinId="8" hidden="1"/>
    <cellStyle name="Hyperlink" xfId="466" builtinId="8" hidden="1"/>
    <cellStyle name="Hyperlink" xfId="468" builtinId="8" hidden="1"/>
    <cellStyle name="Hyperlink" xfId="470" builtinId="8" hidden="1"/>
    <cellStyle name="Hyperlink" xfId="472" builtinId="8" hidden="1"/>
    <cellStyle name="Hyperlink" xfId="474" builtinId="8" hidden="1"/>
    <cellStyle name="Hyperlink" xfId="476" builtinId="8" hidden="1"/>
    <cellStyle name="Hyperlink" xfId="478" builtinId="8" hidden="1"/>
    <cellStyle name="Hyperlink" xfId="480" builtinId="8" hidden="1"/>
    <cellStyle name="Hyperlink" xfId="482" builtinId="8" hidden="1"/>
    <cellStyle name="Hyperlink" xfId="484" builtinId="8" hidden="1"/>
    <cellStyle name="Hyperlink" xfId="486" builtinId="8" hidden="1"/>
    <cellStyle name="Hyperlink" xfId="488" builtinId="8" hidden="1"/>
    <cellStyle name="Hyperlink" xfId="490" builtinId="8" hidden="1"/>
    <cellStyle name="Hyperlink" xfId="492" builtinId="8" hidden="1"/>
    <cellStyle name="Hyperlink" xfId="494" builtinId="8" hidden="1"/>
    <cellStyle name="Hyperlink" xfId="496" builtinId="8" hidden="1"/>
    <cellStyle name="Hyperlink" xfId="498" builtinId="8" hidden="1"/>
    <cellStyle name="Hyperlink" xfId="500" builtinId="8" hidden="1"/>
    <cellStyle name="Hyperlink" xfId="502" builtinId="8" hidden="1"/>
    <cellStyle name="Hyperlink" xfId="504" builtinId="8" hidden="1"/>
    <cellStyle name="Hyperlink" xfId="506" builtinId="8" hidden="1"/>
    <cellStyle name="Input 2" xfId="32"/>
    <cellStyle name="Input 3" xfId="33"/>
    <cellStyle name="Input 4" xfId="34"/>
    <cellStyle name="Invoer" xfId="35"/>
    <cellStyle name="Kop 1" xfId="36"/>
    <cellStyle name="Kop 2" xfId="37"/>
    <cellStyle name="Kop 3" xfId="38"/>
    <cellStyle name="Kop 4" xfId="39"/>
    <cellStyle name="Linked Cell 2" xfId="40"/>
    <cellStyle name="Linked Cell 3" xfId="41"/>
    <cellStyle name="Linked Cell 4" xfId="42"/>
    <cellStyle name="Neutraal" xfId="43"/>
    <cellStyle name="Neutral 2" xfId="44"/>
    <cellStyle name="Neutral 3" xfId="45"/>
    <cellStyle name="Neutral 4" xfId="46"/>
    <cellStyle name="Normal" xfId="0" builtinId="0"/>
    <cellStyle name="Normal 2" xfId="47"/>
    <cellStyle name="Normal 2 2" xfId="508"/>
    <cellStyle name="Normal 3" xfId="48"/>
    <cellStyle name="Normal 3 10" xfId="49"/>
    <cellStyle name="Normal 3 2" xfId="50"/>
    <cellStyle name="Normal 4" xfId="51"/>
    <cellStyle name="Normal 4 2" xfId="52"/>
    <cellStyle name="Normal 4 2 2" xfId="53"/>
    <cellStyle name="Normal 4 3" xfId="54"/>
    <cellStyle name="Normal 4 4" xfId="55"/>
    <cellStyle name="Normal 4 5" xfId="56"/>
    <cellStyle name="Normal 5" xfId="57"/>
    <cellStyle name="Normal 6" xfId="58"/>
    <cellStyle name="Normal 6 2" xfId="509"/>
    <cellStyle name="Normal 6 3" xfId="511"/>
    <cellStyle name="Normal 7" xfId="59"/>
    <cellStyle name="Normal 7 2" xfId="510"/>
    <cellStyle name="Normal 8" xfId="60"/>
    <cellStyle name="Normal_Facility Assessment_2009 10 28" xfId="61"/>
    <cellStyle name="Normal_Okam_2006_V02_Eng" xfId="62"/>
    <cellStyle name="Normal_Part E 2" xfId="63"/>
    <cellStyle name="Note 2" xfId="64"/>
    <cellStyle name="Note 3" xfId="65"/>
    <cellStyle name="Note 4" xfId="66"/>
    <cellStyle name="Notitie" xfId="67"/>
    <cellStyle name="Ongeldig" xfId="68"/>
    <cellStyle name="Output 2" xfId="69"/>
    <cellStyle name="Output 3" xfId="70"/>
    <cellStyle name="Output 4" xfId="71"/>
    <cellStyle name="Standaard_qualitative_risk_questions_v_1.2" xfId="72"/>
    <cellStyle name="Titel" xfId="73"/>
    <cellStyle name="Title 2" xfId="74"/>
    <cellStyle name="Title 3" xfId="75"/>
    <cellStyle name="Title 4" xfId="76"/>
    <cellStyle name="Totaal" xfId="77"/>
    <cellStyle name="Total 2" xfId="78"/>
    <cellStyle name="Total 3" xfId="79"/>
    <cellStyle name="Total 4" xfId="80"/>
    <cellStyle name="Uitvoer" xfId="81"/>
    <cellStyle name="Verklarende tekst" xfId="82"/>
    <cellStyle name="Waarschuwingstekst" xfId="83"/>
    <cellStyle name="Warning Text 2" xfId="84"/>
    <cellStyle name="Warning Text 3" xfId="85"/>
    <cellStyle name="Warning Text 4" xfId="86"/>
    <cellStyle name="عادي_استمارة الإنفاق" xfId="87"/>
  </cellStyles>
  <dxfs count="0"/>
  <tableStyles count="0" defaultTableStyle="TableStyleMedium9"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10</xdr:col>
      <xdr:colOff>338667</xdr:colOff>
      <xdr:row>84</xdr:row>
      <xdr:rowOff>203200</xdr:rowOff>
    </xdr:from>
    <xdr:ext cx="184666" cy="261610"/>
    <xdr:sp macro="" textlink="">
      <xdr:nvSpPr>
        <xdr:cNvPr id="2" name="TextBox 1">
          <a:extLst>
            <a:ext uri="{FF2B5EF4-FFF2-40B4-BE49-F238E27FC236}">
              <a16:creationId xmlns:a16="http://schemas.microsoft.com/office/drawing/2014/main" id="{00000000-0008-0000-0700-000002000000}"/>
            </a:ext>
          </a:extLst>
        </xdr:cNvPr>
        <xdr:cNvSpPr txBox="1"/>
      </xdr:nvSpPr>
      <xdr:spPr>
        <a:xfrm>
          <a:off x="5796492" y="29384625"/>
          <a:ext cx="184666" cy="2616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68"/>
  <sheetViews>
    <sheetView zoomScaleSheetLayoutView="85" workbookViewId="0">
      <selection activeCell="D88" sqref="D88"/>
    </sheetView>
  </sheetViews>
  <sheetFormatPr defaultColWidth="8.85546875" defaultRowHeight="12.75" x14ac:dyDescent="0.2"/>
  <cols>
    <col min="3" max="3" width="10.42578125" customWidth="1"/>
    <col min="4" max="4" width="38.42578125" style="4" customWidth="1"/>
    <col min="5" max="5" width="27.28515625" style="10" customWidth="1"/>
    <col min="6" max="6" width="44.7109375" style="4" customWidth="1"/>
    <col min="7" max="7" width="13.42578125" bestFit="1" customWidth="1"/>
    <col min="8" max="8" width="13.42578125" customWidth="1"/>
  </cols>
  <sheetData>
    <row r="2" spans="1:11" x14ac:dyDescent="0.2">
      <c r="B2" s="2" t="s">
        <v>186</v>
      </c>
    </row>
    <row r="3" spans="1:11" x14ac:dyDescent="0.2">
      <c r="B3" s="3"/>
    </row>
    <row r="4" spans="1:11" x14ac:dyDescent="0.2">
      <c r="B4" s="3"/>
    </row>
    <row r="5" spans="1:11" x14ac:dyDescent="0.2">
      <c r="B5" s="3"/>
      <c r="C5" t="s">
        <v>177</v>
      </c>
      <c r="E5" s="13" t="s">
        <v>210</v>
      </c>
      <c r="F5" s="16" t="s">
        <v>264</v>
      </c>
      <c r="G5" s="2" t="s">
        <v>304</v>
      </c>
    </row>
    <row r="6" spans="1:11" x14ac:dyDescent="0.2">
      <c r="B6" s="3"/>
      <c r="D6" s="9" t="s">
        <v>178</v>
      </c>
      <c r="E6" s="11" t="s">
        <v>211</v>
      </c>
      <c r="F6" s="5" t="s">
        <v>265</v>
      </c>
      <c r="G6" s="1" t="s">
        <v>303</v>
      </c>
      <c r="H6" s="18"/>
    </row>
    <row r="7" spans="1:11" x14ac:dyDescent="0.2">
      <c r="B7" s="3"/>
      <c r="D7" s="9" t="s">
        <v>179</v>
      </c>
      <c r="E7" s="11" t="s">
        <v>211</v>
      </c>
      <c r="F7" s="5" t="s">
        <v>265</v>
      </c>
      <c r="G7" s="1" t="s">
        <v>305</v>
      </c>
      <c r="H7" s="19"/>
      <c r="I7" s="1" t="s">
        <v>306</v>
      </c>
      <c r="J7" s="20"/>
    </row>
    <row r="9" spans="1:11" x14ac:dyDescent="0.2">
      <c r="A9" s="1"/>
      <c r="B9" s="1"/>
      <c r="C9" s="1" t="s">
        <v>180</v>
      </c>
      <c r="D9" s="5"/>
      <c r="E9" s="11"/>
      <c r="F9" s="5"/>
      <c r="H9" s="1"/>
      <c r="I9" s="1"/>
      <c r="J9" s="1"/>
      <c r="K9" s="1"/>
    </row>
    <row r="10" spans="1:11" x14ac:dyDescent="0.2">
      <c r="A10" s="1"/>
      <c r="B10" s="1"/>
      <c r="C10" s="1"/>
      <c r="D10" s="5"/>
      <c r="E10" s="11"/>
      <c r="F10" s="5"/>
      <c r="G10" s="1"/>
      <c r="H10" s="1"/>
      <c r="I10" s="1"/>
      <c r="J10" s="1"/>
      <c r="K10" s="1"/>
    </row>
    <row r="11" spans="1:11" ht="63.75" x14ac:dyDescent="0.2">
      <c r="D11" s="5" t="s">
        <v>181</v>
      </c>
      <c r="E11" s="12" t="s">
        <v>240</v>
      </c>
      <c r="F11" s="17" t="s">
        <v>274</v>
      </c>
    </row>
    <row r="12" spans="1:11" ht="25.5" x14ac:dyDescent="0.2">
      <c r="A12" s="1"/>
      <c r="B12" s="1"/>
      <c r="D12" s="5" t="s">
        <v>142</v>
      </c>
      <c r="E12" s="12" t="s">
        <v>241</v>
      </c>
      <c r="F12" s="17" t="s">
        <v>274</v>
      </c>
      <c r="G12" s="1"/>
      <c r="H12" s="1"/>
      <c r="I12" s="1"/>
      <c r="J12" s="1"/>
      <c r="K12" s="1"/>
    </row>
    <row r="13" spans="1:11" ht="51" x14ac:dyDescent="0.2">
      <c r="A13" s="1"/>
      <c r="B13" s="1"/>
      <c r="C13" s="1"/>
      <c r="D13" s="5" t="s">
        <v>182</v>
      </c>
      <c r="E13" s="11" t="s">
        <v>221</v>
      </c>
      <c r="F13" s="5" t="s">
        <v>265</v>
      </c>
      <c r="G13" s="1"/>
      <c r="H13" s="1"/>
      <c r="I13" s="1"/>
      <c r="J13" s="1"/>
      <c r="K13" s="1"/>
    </row>
    <row r="14" spans="1:11" ht="114.75" x14ac:dyDescent="0.2">
      <c r="A14" s="1"/>
      <c r="B14" s="1"/>
      <c r="D14" s="5" t="s">
        <v>183</v>
      </c>
      <c r="E14" s="11" t="s">
        <v>212</v>
      </c>
      <c r="F14" s="5" t="s">
        <v>265</v>
      </c>
      <c r="G14" s="1"/>
      <c r="H14" s="1"/>
      <c r="I14" s="1"/>
      <c r="J14" s="1"/>
      <c r="K14" s="1"/>
    </row>
    <row r="15" spans="1:11" ht="63.75" x14ac:dyDescent="0.2">
      <c r="A15" s="1"/>
      <c r="B15" s="1"/>
      <c r="D15" s="5" t="s">
        <v>143</v>
      </c>
      <c r="E15" s="11" t="s">
        <v>239</v>
      </c>
      <c r="F15" s="5" t="s">
        <v>266</v>
      </c>
      <c r="G15" s="1"/>
      <c r="H15" s="1"/>
      <c r="I15" s="1"/>
      <c r="J15" s="1"/>
      <c r="K15" s="1"/>
    </row>
    <row r="16" spans="1:11" ht="63.75" x14ac:dyDescent="0.2">
      <c r="A16" s="1"/>
      <c r="B16" s="1"/>
      <c r="D16" s="5" t="s">
        <v>145</v>
      </c>
      <c r="E16" s="11" t="s">
        <v>225</v>
      </c>
      <c r="F16" s="17" t="s">
        <v>267</v>
      </c>
      <c r="G16" s="1"/>
      <c r="H16" s="1"/>
      <c r="I16" s="1"/>
      <c r="J16" s="1"/>
      <c r="K16" s="1"/>
    </row>
    <row r="17" spans="1:11" ht="89.25" x14ac:dyDescent="0.2">
      <c r="A17" s="1"/>
      <c r="B17" s="1"/>
      <c r="D17" s="5" t="s">
        <v>146</v>
      </c>
      <c r="E17" s="11" t="s">
        <v>213</v>
      </c>
      <c r="F17" s="5" t="s">
        <v>265</v>
      </c>
      <c r="G17" s="1"/>
      <c r="H17" s="1"/>
      <c r="I17" s="1"/>
      <c r="J17" s="1"/>
      <c r="K17" s="1"/>
    </row>
    <row r="18" spans="1:11" ht="38.25" x14ac:dyDescent="0.2">
      <c r="A18" s="1"/>
      <c r="B18" s="1"/>
      <c r="D18" s="5" t="s">
        <v>147</v>
      </c>
      <c r="E18" s="11" t="s">
        <v>214</v>
      </c>
      <c r="F18" s="5" t="s">
        <v>268</v>
      </c>
      <c r="G18" s="1"/>
      <c r="H18" s="1"/>
      <c r="I18" s="1"/>
      <c r="J18" s="1"/>
      <c r="K18" s="1"/>
    </row>
    <row r="19" spans="1:11" ht="76.5" x14ac:dyDescent="0.2">
      <c r="A19" s="1"/>
      <c r="B19" s="1"/>
      <c r="D19" s="5" t="s">
        <v>149</v>
      </c>
      <c r="E19" s="11" t="s">
        <v>215</v>
      </c>
      <c r="F19" s="17" t="s">
        <v>275</v>
      </c>
      <c r="G19" s="1"/>
      <c r="H19" s="1"/>
      <c r="I19" s="1"/>
      <c r="J19" s="1"/>
      <c r="K19" s="1"/>
    </row>
    <row r="20" spans="1:11" ht="63.75" x14ac:dyDescent="0.2">
      <c r="D20" s="5" t="s">
        <v>176</v>
      </c>
      <c r="E20" s="11" t="s">
        <v>226</v>
      </c>
      <c r="F20" s="5" t="s">
        <v>269</v>
      </c>
    </row>
    <row r="21" spans="1:11" ht="51" x14ac:dyDescent="0.2">
      <c r="A21" s="1"/>
      <c r="B21" s="1"/>
      <c r="D21" s="5" t="s">
        <v>187</v>
      </c>
      <c r="E21" s="11"/>
      <c r="F21" s="5"/>
      <c r="G21" s="1"/>
      <c r="H21" s="1"/>
      <c r="I21" s="1"/>
      <c r="J21" s="1"/>
      <c r="K21" s="1"/>
    </row>
    <row r="22" spans="1:11" x14ac:dyDescent="0.2">
      <c r="A22" s="1"/>
      <c r="B22" s="1"/>
      <c r="D22" s="5"/>
      <c r="E22" s="11" t="s">
        <v>188</v>
      </c>
      <c r="F22" s="5"/>
      <c r="G22" s="1"/>
      <c r="H22" s="1"/>
      <c r="I22" s="1"/>
      <c r="J22" s="1"/>
      <c r="K22" s="1"/>
    </row>
    <row r="23" spans="1:11" x14ac:dyDescent="0.2">
      <c r="A23" s="1"/>
      <c r="B23" s="1"/>
      <c r="D23" s="5"/>
      <c r="E23" s="11"/>
      <c r="F23" s="5"/>
      <c r="G23" s="1"/>
      <c r="H23" s="1"/>
      <c r="I23" s="1"/>
      <c r="J23" s="1"/>
      <c r="K23" s="1"/>
    </row>
    <row r="24" spans="1:11" ht="51" x14ac:dyDescent="0.2">
      <c r="A24" s="1"/>
      <c r="B24" s="1"/>
      <c r="D24" s="5" t="s">
        <v>154</v>
      </c>
      <c r="E24" s="11"/>
      <c r="F24" s="5"/>
      <c r="G24" s="1"/>
      <c r="H24" s="1"/>
      <c r="I24" s="1"/>
      <c r="J24" s="1"/>
      <c r="K24" s="1"/>
    </row>
    <row r="25" spans="1:11" ht="63.75" x14ac:dyDescent="0.2">
      <c r="A25" s="1"/>
      <c r="B25" s="1"/>
      <c r="D25" s="5" t="s">
        <v>151</v>
      </c>
      <c r="E25" s="11" t="s">
        <v>223</v>
      </c>
      <c r="F25" s="5" t="s">
        <v>265</v>
      </c>
      <c r="G25" s="1"/>
      <c r="H25" s="1"/>
      <c r="I25" s="1"/>
      <c r="J25" s="1"/>
      <c r="K25" s="1"/>
    </row>
    <row r="26" spans="1:11" ht="76.5" x14ac:dyDescent="0.2">
      <c r="A26" s="1"/>
      <c r="B26" s="1"/>
      <c r="D26" s="5" t="s">
        <v>152</v>
      </c>
      <c r="E26" s="11" t="s">
        <v>237</v>
      </c>
      <c r="F26" s="5" t="s">
        <v>265</v>
      </c>
      <c r="G26" s="1"/>
      <c r="H26" s="1"/>
      <c r="I26" s="1"/>
      <c r="J26" s="1"/>
      <c r="K26" s="1"/>
    </row>
    <row r="27" spans="1:11" ht="25.5" x14ac:dyDescent="0.2">
      <c r="A27" s="1"/>
      <c r="B27" s="1"/>
      <c r="C27" s="1"/>
      <c r="D27" s="5" t="s">
        <v>153</v>
      </c>
      <c r="E27" s="11" t="s">
        <v>238</v>
      </c>
      <c r="F27" s="5" t="s">
        <v>265</v>
      </c>
      <c r="G27" s="1"/>
      <c r="H27" s="1"/>
      <c r="I27" s="1"/>
      <c r="J27" s="1"/>
      <c r="K27" s="1"/>
    </row>
    <row r="28" spans="1:11" ht="51" x14ac:dyDescent="0.2">
      <c r="A28" s="1"/>
      <c r="B28" s="1"/>
      <c r="D28" s="5" t="s">
        <v>155</v>
      </c>
      <c r="E28" s="11" t="s">
        <v>236</v>
      </c>
      <c r="F28" s="5" t="s">
        <v>265</v>
      </c>
      <c r="G28" s="1"/>
      <c r="H28" s="1"/>
      <c r="I28" s="1"/>
      <c r="J28" s="1"/>
      <c r="K28" s="1"/>
    </row>
    <row r="29" spans="1:11" x14ac:dyDescent="0.2">
      <c r="A29" s="1"/>
      <c r="B29" s="1"/>
      <c r="D29" s="5"/>
      <c r="E29" s="11"/>
      <c r="F29" s="5"/>
      <c r="G29" s="1"/>
      <c r="H29" s="1"/>
      <c r="I29" s="1"/>
      <c r="J29" s="1"/>
      <c r="K29" s="1"/>
    </row>
    <row r="30" spans="1:11" x14ac:dyDescent="0.2">
      <c r="A30" s="1"/>
      <c r="B30" s="1"/>
      <c r="D30" s="5"/>
      <c r="E30" s="11"/>
      <c r="F30" s="5"/>
      <c r="G30" s="1"/>
      <c r="H30" s="1"/>
      <c r="I30" s="1"/>
      <c r="J30" s="1"/>
      <c r="K30" s="1"/>
    </row>
    <row r="31" spans="1:11" x14ac:dyDescent="0.2">
      <c r="A31" s="1"/>
      <c r="B31" s="1"/>
      <c r="C31" s="1" t="s">
        <v>184</v>
      </c>
      <c r="D31" s="5"/>
      <c r="E31" s="11"/>
      <c r="F31" s="5"/>
      <c r="G31" s="1"/>
      <c r="H31" s="1"/>
      <c r="I31" s="1"/>
      <c r="J31" s="1"/>
      <c r="K31" s="1"/>
    </row>
    <row r="32" spans="1:11" ht="25.5" x14ac:dyDescent="0.2">
      <c r="A32" s="1"/>
      <c r="B32" s="1"/>
      <c r="D32" s="5" t="s">
        <v>139</v>
      </c>
      <c r="E32" s="11" t="s">
        <v>218</v>
      </c>
      <c r="F32" s="5" t="s">
        <v>270</v>
      </c>
      <c r="G32" s="1"/>
      <c r="H32" s="1"/>
      <c r="I32" s="1"/>
      <c r="J32" s="1"/>
      <c r="K32" s="1"/>
    </row>
    <row r="33" spans="1:11" ht="89.25" x14ac:dyDescent="0.2">
      <c r="A33" s="1"/>
      <c r="B33" s="1"/>
      <c r="D33" s="5" t="s">
        <v>140</v>
      </c>
      <c r="E33" s="11" t="s">
        <v>219</v>
      </c>
      <c r="F33" s="5" t="s">
        <v>265</v>
      </c>
      <c r="G33" s="1"/>
      <c r="H33" s="1"/>
      <c r="I33" s="1"/>
      <c r="J33" s="1"/>
      <c r="K33" s="1"/>
    </row>
    <row r="34" spans="1:11" ht="51" x14ac:dyDescent="0.2">
      <c r="A34" s="1"/>
      <c r="B34" s="1"/>
      <c r="D34" s="5" t="s">
        <v>148</v>
      </c>
      <c r="E34" s="11" t="s">
        <v>220</v>
      </c>
      <c r="F34" s="5" t="s">
        <v>271</v>
      </c>
      <c r="G34" s="1"/>
      <c r="H34" s="1"/>
      <c r="I34" s="1"/>
      <c r="J34" s="1"/>
      <c r="K34" s="1"/>
    </row>
    <row r="35" spans="1:11" x14ac:dyDescent="0.2">
      <c r="A35" s="1"/>
      <c r="B35" s="1"/>
      <c r="C35" s="1"/>
      <c r="D35" s="5"/>
      <c r="E35" s="11"/>
      <c r="F35" s="5"/>
      <c r="G35" s="1"/>
      <c r="H35" s="1"/>
      <c r="I35" s="1"/>
      <c r="J35" s="1"/>
      <c r="K35" s="1"/>
    </row>
    <row r="36" spans="1:11" ht="64.5" x14ac:dyDescent="0.25">
      <c r="A36" s="1"/>
      <c r="B36" s="1"/>
      <c r="D36" s="5" t="s">
        <v>185</v>
      </c>
      <c r="E36" s="11" t="s">
        <v>227</v>
      </c>
      <c r="F36" s="15" t="s">
        <v>278</v>
      </c>
      <c r="G36" s="14"/>
      <c r="H36" s="1"/>
      <c r="I36" s="1"/>
      <c r="J36" s="1"/>
      <c r="K36" s="1"/>
    </row>
    <row r="37" spans="1:11" x14ac:dyDescent="0.2">
      <c r="A37" s="1"/>
      <c r="B37" s="1"/>
      <c r="D37" s="5"/>
      <c r="E37" s="11"/>
      <c r="F37" s="5"/>
      <c r="G37" s="1"/>
      <c r="H37" s="1"/>
      <c r="I37" s="1"/>
      <c r="J37" s="1"/>
      <c r="K37" s="1"/>
    </row>
    <row r="38" spans="1:11" ht="51" x14ac:dyDescent="0.2">
      <c r="A38" s="1"/>
      <c r="B38" s="1"/>
      <c r="D38" s="5" t="s">
        <v>141</v>
      </c>
      <c r="E38" s="11" t="s">
        <v>235</v>
      </c>
      <c r="F38" s="5" t="s">
        <v>272</v>
      </c>
      <c r="G38" s="1"/>
      <c r="H38" s="1"/>
      <c r="I38" s="1"/>
      <c r="J38" s="1"/>
      <c r="K38" s="1"/>
    </row>
    <row r="39" spans="1:11" ht="38.25" x14ac:dyDescent="0.2">
      <c r="A39" s="1"/>
      <c r="B39" s="1"/>
      <c r="D39" s="5" t="s">
        <v>144</v>
      </c>
      <c r="E39" s="11" t="s">
        <v>234</v>
      </c>
      <c r="F39" s="5" t="s">
        <v>265</v>
      </c>
      <c r="G39" s="1"/>
      <c r="H39" s="1"/>
      <c r="I39" s="1"/>
      <c r="J39" s="1"/>
      <c r="K39" s="1"/>
    </row>
    <row r="40" spans="1:11" ht="63.75" x14ac:dyDescent="0.2">
      <c r="A40" s="1"/>
      <c r="B40" s="1"/>
      <c r="D40" s="5" t="s">
        <v>150</v>
      </c>
      <c r="E40" s="11" t="s">
        <v>242</v>
      </c>
      <c r="F40" s="5" t="s">
        <v>273</v>
      </c>
      <c r="G40" s="1"/>
      <c r="H40" s="1"/>
      <c r="I40" s="1"/>
      <c r="J40" s="1"/>
      <c r="K40" s="1"/>
    </row>
    <row r="41" spans="1:11" x14ac:dyDescent="0.2">
      <c r="A41" s="1"/>
      <c r="B41" s="1"/>
      <c r="E41" s="11"/>
      <c r="F41" s="5"/>
      <c r="G41" s="1"/>
      <c r="H41" s="1"/>
      <c r="I41" s="1"/>
      <c r="J41" s="1"/>
      <c r="K41" s="1"/>
    </row>
    <row r="42" spans="1:11" ht="38.25" x14ac:dyDescent="0.2">
      <c r="D42" s="5" t="s">
        <v>174</v>
      </c>
      <c r="E42" s="11"/>
    </row>
    <row r="43" spans="1:11" x14ac:dyDescent="0.2">
      <c r="E43" s="11"/>
    </row>
    <row r="44" spans="1:11" ht="114.75" x14ac:dyDescent="0.2">
      <c r="D44" s="5" t="s">
        <v>172</v>
      </c>
      <c r="E44" s="11" t="s">
        <v>243</v>
      </c>
      <c r="F44" s="5" t="s">
        <v>277</v>
      </c>
    </row>
    <row r="45" spans="1:11" ht="38.25" x14ac:dyDescent="0.2">
      <c r="D45" s="5" t="s">
        <v>173</v>
      </c>
      <c r="E45" s="11" t="s">
        <v>248</v>
      </c>
      <c r="F45" s="5" t="s">
        <v>265</v>
      </c>
    </row>
    <row r="46" spans="1:11" ht="51" x14ac:dyDescent="0.2">
      <c r="D46" s="5" t="s">
        <v>175</v>
      </c>
      <c r="E46" s="11" t="s">
        <v>249</v>
      </c>
      <c r="F46" s="5" t="s">
        <v>276</v>
      </c>
    </row>
    <row r="47" spans="1:11" x14ac:dyDescent="0.2">
      <c r="C47" s="1"/>
      <c r="D47" s="5"/>
      <c r="E47" s="11"/>
    </row>
    <row r="48" spans="1:11" x14ac:dyDescent="0.2">
      <c r="E48" s="11"/>
    </row>
    <row r="49" spans="4:6" ht="140.25" x14ac:dyDescent="0.2">
      <c r="D49" s="5" t="s">
        <v>156</v>
      </c>
      <c r="E49" s="11" t="s">
        <v>251</v>
      </c>
      <c r="F49" s="5" t="s">
        <v>265</v>
      </c>
    </row>
    <row r="51" spans="4:6" ht="31.5" x14ac:dyDescent="0.2">
      <c r="D51" s="6" t="s">
        <v>157</v>
      </c>
    </row>
    <row r="52" spans="4:6" ht="15.75" x14ac:dyDescent="0.2">
      <c r="D52" s="6"/>
    </row>
    <row r="53" spans="4:6" ht="47.25" x14ac:dyDescent="0.2">
      <c r="D53" s="7" t="s">
        <v>158</v>
      </c>
    </row>
    <row r="54" spans="4:6" ht="78.75" x14ac:dyDescent="0.2">
      <c r="D54" s="7" t="s">
        <v>159</v>
      </c>
    </row>
    <row r="55" spans="4:6" ht="47.25" x14ac:dyDescent="0.2">
      <c r="D55" s="7" t="s">
        <v>160</v>
      </c>
    </row>
    <row r="56" spans="4:6" ht="47.25" x14ac:dyDescent="0.2">
      <c r="D56" s="7" t="s">
        <v>161</v>
      </c>
    </row>
    <row r="57" spans="4:6" ht="63" x14ac:dyDescent="0.2">
      <c r="D57" s="7" t="s">
        <v>162</v>
      </c>
    </row>
    <row r="58" spans="4:6" ht="63" x14ac:dyDescent="0.2">
      <c r="D58" s="7" t="s">
        <v>163</v>
      </c>
    </row>
    <row r="59" spans="4:6" ht="31.5" x14ac:dyDescent="0.2">
      <c r="D59" s="7" t="s">
        <v>164</v>
      </c>
    </row>
    <row r="60" spans="4:6" ht="15.75" x14ac:dyDescent="0.2">
      <c r="D60" s="8"/>
    </row>
    <row r="61" spans="4:6" ht="15.75" x14ac:dyDescent="0.2">
      <c r="D61" s="6" t="s">
        <v>165</v>
      </c>
    </row>
    <row r="62" spans="4:6" ht="15.75" x14ac:dyDescent="0.2">
      <c r="D62" s="6"/>
    </row>
    <row r="63" spans="4:6" ht="15.75" x14ac:dyDescent="0.2">
      <c r="D63" s="7" t="s">
        <v>166</v>
      </c>
    </row>
    <row r="64" spans="4:6" ht="15.75" x14ac:dyDescent="0.2">
      <c r="D64" s="7" t="s">
        <v>167</v>
      </c>
    </row>
    <row r="65" spans="4:4" ht="15.75" x14ac:dyDescent="0.2">
      <c r="D65" s="7" t="s">
        <v>168</v>
      </c>
    </row>
    <row r="66" spans="4:4" ht="31.5" x14ac:dyDescent="0.2">
      <c r="D66" s="7" t="s">
        <v>169</v>
      </c>
    </row>
    <row r="67" spans="4:4" ht="31.5" x14ac:dyDescent="0.2">
      <c r="D67" s="7" t="s">
        <v>170</v>
      </c>
    </row>
    <row r="68" spans="4:4" ht="31.5" x14ac:dyDescent="0.2">
      <c r="D68" s="7" t="s">
        <v>171</v>
      </c>
    </row>
  </sheetData>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U97"/>
  <sheetViews>
    <sheetView showGridLines="0" zoomScale="115" zoomScaleNormal="115" zoomScaleSheetLayoutView="100" workbookViewId="0">
      <selection activeCell="Y26" sqref="Y26"/>
    </sheetView>
  </sheetViews>
  <sheetFormatPr defaultColWidth="5.42578125" defaultRowHeight="21" x14ac:dyDescent="0.2"/>
  <cols>
    <col min="1" max="1" width="1.42578125" style="37" customWidth="1"/>
    <col min="2" max="2" width="5" style="37" customWidth="1"/>
    <col min="3" max="3" width="4.42578125" style="37" customWidth="1"/>
    <col min="4" max="4" width="5.85546875" style="37" customWidth="1"/>
    <col min="5" max="11" width="4.42578125" style="37" customWidth="1"/>
    <col min="12" max="12" width="38.140625" style="37" bestFit="1" customWidth="1"/>
    <col min="13" max="28" width="4.42578125" style="37" customWidth="1"/>
    <col min="29" max="29" width="1.42578125" style="37" customWidth="1"/>
    <col min="30" max="30" width="2" style="37" customWidth="1"/>
    <col min="31" max="31" width="98.85546875" style="37" customWidth="1"/>
    <col min="32" max="16384" width="5.42578125" style="37"/>
  </cols>
  <sheetData>
    <row r="1" spans="1:38" ht="27.75" customHeight="1" x14ac:dyDescent="0.2">
      <c r="B1" s="38"/>
      <c r="C1" s="38"/>
      <c r="D1" s="1526" t="s">
        <v>358</v>
      </c>
      <c r="E1" s="1526"/>
      <c r="F1" s="1526"/>
      <c r="G1" s="1526"/>
      <c r="H1" s="1526"/>
      <c r="I1" s="1526"/>
      <c r="J1" s="1526"/>
      <c r="K1" s="1526"/>
      <c r="L1" s="1526"/>
      <c r="M1" s="1526"/>
      <c r="N1" s="1526"/>
      <c r="O1" s="1526"/>
      <c r="P1" s="1526"/>
      <c r="Q1" s="1526"/>
      <c r="R1" s="1526"/>
      <c r="S1" s="1526"/>
      <c r="T1" s="1526"/>
      <c r="U1" s="1526"/>
      <c r="V1" s="1526"/>
      <c r="W1" s="1522"/>
      <c r="X1" s="1522"/>
      <c r="Y1" s="1522"/>
      <c r="Z1" s="1522"/>
      <c r="AA1" s="1522"/>
      <c r="AB1" s="1522"/>
    </row>
    <row r="2" spans="1:38" ht="20.25" customHeight="1" x14ac:dyDescent="0.2">
      <c r="A2" s="1523" t="s">
        <v>357</v>
      </c>
      <c r="B2" s="1523"/>
      <c r="C2" s="1523"/>
      <c r="D2" s="1523"/>
      <c r="E2" s="1523"/>
      <c r="F2" s="1523"/>
      <c r="G2" s="1523"/>
      <c r="H2" s="1523"/>
      <c r="I2" s="1523"/>
      <c r="J2" s="1523"/>
      <c r="K2" s="1523"/>
      <c r="L2" s="1523"/>
      <c r="M2" s="1523"/>
      <c r="N2" s="1523"/>
      <c r="O2" s="1523"/>
      <c r="P2" s="1523"/>
      <c r="Q2" s="1523"/>
      <c r="R2" s="1523"/>
      <c r="S2" s="1523"/>
      <c r="T2" s="1523"/>
      <c r="U2" s="1523"/>
      <c r="V2" s="1523"/>
      <c r="W2" s="1524"/>
      <c r="X2" s="1524"/>
      <c r="Y2" s="1524"/>
      <c r="Z2" s="1525"/>
      <c r="AA2" s="1525"/>
      <c r="AB2" s="1525"/>
    </row>
    <row r="3" spans="1:38" ht="20.25" customHeight="1" x14ac:dyDescent="0.2">
      <c r="A3" s="1523"/>
      <c r="B3" s="1523"/>
      <c r="C3" s="1523"/>
      <c r="D3" s="1523"/>
      <c r="E3" s="1523"/>
      <c r="F3" s="1523"/>
      <c r="G3" s="1523"/>
      <c r="H3" s="1523"/>
      <c r="I3" s="1523"/>
      <c r="J3" s="1523"/>
      <c r="K3" s="1523"/>
      <c r="L3" s="1523"/>
      <c r="M3" s="1523"/>
      <c r="N3" s="1523"/>
      <c r="O3" s="1523"/>
      <c r="P3" s="1523"/>
      <c r="Q3" s="1523"/>
      <c r="R3" s="1523"/>
      <c r="S3" s="1523"/>
      <c r="T3" s="1523"/>
      <c r="U3" s="1523"/>
      <c r="V3" s="1523"/>
      <c r="W3" s="1524"/>
      <c r="X3" s="1524"/>
      <c r="Y3" s="1524"/>
      <c r="Z3" s="1525"/>
      <c r="AA3" s="1525"/>
      <c r="AB3" s="1525"/>
    </row>
    <row r="4" spans="1:38" ht="8.25" customHeight="1" x14ac:dyDescent="0.2"/>
    <row r="5" spans="1:38" ht="20.25" customHeight="1" x14ac:dyDescent="0.2">
      <c r="A5" s="2363" t="s">
        <v>359</v>
      </c>
      <c r="B5" s="2363"/>
      <c r="C5" s="2363"/>
      <c r="D5" s="2363"/>
      <c r="E5" s="2363"/>
      <c r="F5" s="2363"/>
      <c r="G5" s="2363"/>
      <c r="H5" s="2363"/>
      <c r="I5" s="2363"/>
      <c r="J5" s="2363"/>
      <c r="K5" s="2363"/>
      <c r="L5" s="2363"/>
      <c r="M5" s="2363"/>
      <c r="N5" s="2363"/>
      <c r="O5" s="2363"/>
      <c r="P5" s="2363"/>
      <c r="Q5" s="2363"/>
      <c r="R5" s="2363"/>
      <c r="S5" s="2363"/>
      <c r="T5" s="2363"/>
      <c r="U5" s="2363"/>
      <c r="V5" s="2363"/>
      <c r="W5" s="2363"/>
      <c r="X5" s="2363"/>
      <c r="Y5" s="2363"/>
      <c r="Z5" s="2363"/>
      <c r="AA5" s="2363"/>
      <c r="AB5" s="2363"/>
      <c r="AC5" s="2363"/>
      <c r="AD5" s="39"/>
    </row>
    <row r="6" spans="1:38" ht="14.25" customHeight="1" x14ac:dyDescent="0.2">
      <c r="A6" s="2363"/>
      <c r="B6" s="2363"/>
      <c r="C6" s="2363"/>
      <c r="D6" s="2363"/>
      <c r="E6" s="2363"/>
      <c r="F6" s="2363"/>
      <c r="G6" s="2363"/>
      <c r="H6" s="2363"/>
      <c r="I6" s="2363"/>
      <c r="J6" s="2363"/>
      <c r="K6" s="2363"/>
      <c r="L6" s="2363"/>
      <c r="M6" s="2363"/>
      <c r="N6" s="2363"/>
      <c r="O6" s="2363"/>
      <c r="P6" s="2363"/>
      <c r="Q6" s="2363"/>
      <c r="R6" s="2363"/>
      <c r="S6" s="2363"/>
      <c r="T6" s="2363"/>
      <c r="U6" s="2363"/>
      <c r="V6" s="2363"/>
      <c r="W6" s="2363"/>
      <c r="X6" s="2363"/>
      <c r="Y6" s="2363"/>
      <c r="Z6" s="2363"/>
      <c r="AA6" s="2363"/>
      <c r="AB6" s="2363"/>
      <c r="AC6" s="2363"/>
      <c r="AD6" s="39"/>
    </row>
    <row r="7" spans="1:38" ht="8.25" customHeight="1" thickBot="1" x14ac:dyDescent="0.25">
      <c r="B7" s="40"/>
      <c r="C7" s="40"/>
      <c r="D7" s="40"/>
      <c r="E7" s="40"/>
      <c r="F7" s="40"/>
      <c r="G7" s="40"/>
      <c r="H7" s="40"/>
      <c r="I7" s="40"/>
      <c r="J7" s="40"/>
      <c r="K7" s="40"/>
      <c r="L7" s="40"/>
      <c r="M7" s="40"/>
      <c r="N7" s="40"/>
      <c r="O7" s="40"/>
      <c r="P7" s="40"/>
      <c r="Q7" s="40"/>
      <c r="R7" s="40"/>
      <c r="S7" s="40"/>
      <c r="T7" s="40"/>
      <c r="U7" s="40"/>
      <c r="V7" s="40"/>
    </row>
    <row r="8" spans="1:38" ht="24.75" customHeight="1" x14ac:dyDescent="0.2">
      <c r="A8" s="2365" t="s">
        <v>363</v>
      </c>
      <c r="B8" s="2366"/>
      <c r="C8" s="2366"/>
      <c r="D8" s="2366"/>
      <c r="E8" s="2366"/>
      <c r="F8" s="2366"/>
      <c r="G8" s="2366"/>
      <c r="H8" s="2366"/>
      <c r="I8" s="2366"/>
      <c r="J8" s="2366"/>
      <c r="K8" s="2366"/>
      <c r="L8" s="2366"/>
      <c r="M8" s="2366"/>
      <c r="N8" s="2366"/>
      <c r="O8" s="2366"/>
      <c r="P8" s="2366"/>
      <c r="Q8" s="2366"/>
      <c r="R8" s="2366"/>
      <c r="S8" s="2366"/>
      <c r="T8" s="2366"/>
      <c r="U8" s="2366"/>
      <c r="V8" s="2366"/>
      <c r="W8" s="2366"/>
      <c r="X8" s="2366"/>
      <c r="Y8" s="2366"/>
      <c r="Z8" s="2366"/>
      <c r="AA8" s="2366"/>
      <c r="AB8" s="2366"/>
      <c r="AC8" s="2367"/>
      <c r="AD8" s="41"/>
    </row>
    <row r="9" spans="1:38" s="36" customFormat="1" ht="12.95" customHeight="1" x14ac:dyDescent="0.2">
      <c r="A9" s="22"/>
      <c r="B9" s="41"/>
      <c r="C9" s="41"/>
      <c r="D9" s="41"/>
      <c r="E9" s="41"/>
      <c r="F9" s="42"/>
      <c r="G9" s="43"/>
      <c r="H9" s="41"/>
      <c r="I9" s="41"/>
      <c r="J9" s="41"/>
      <c r="K9" s="41"/>
      <c r="L9" s="41"/>
      <c r="M9" s="42"/>
      <c r="N9" s="43"/>
      <c r="O9" s="31"/>
      <c r="P9" s="41"/>
      <c r="Q9" s="41"/>
      <c r="R9" s="41"/>
      <c r="S9" s="41"/>
      <c r="T9" s="42"/>
      <c r="U9" s="43"/>
      <c r="V9" s="31"/>
      <c r="W9" s="44"/>
      <c r="X9" s="44"/>
      <c r="Y9" s="44"/>
      <c r="Z9" s="44"/>
      <c r="AA9" s="44"/>
      <c r="AB9" s="44"/>
      <c r="AC9" s="35"/>
      <c r="AD9" s="31"/>
    </row>
    <row r="10" spans="1:38" s="36" customFormat="1" ht="12.95" customHeight="1" x14ac:dyDescent="0.2">
      <c r="A10" s="22"/>
      <c r="B10" s="2364" t="s">
        <v>360</v>
      </c>
      <c r="C10" s="24"/>
      <c r="D10" s="24"/>
      <c r="E10" s="24"/>
      <c r="F10" s="25"/>
      <c r="G10" s="26"/>
      <c r="H10" s="27"/>
      <c r="I10" s="23" t="s">
        <v>361</v>
      </c>
      <c r="J10" s="24"/>
      <c r="K10" s="24"/>
      <c r="L10" s="24"/>
      <c r="M10" s="25"/>
      <c r="N10" s="26"/>
      <c r="O10" s="27"/>
      <c r="P10" s="23" t="s">
        <v>362</v>
      </c>
      <c r="Q10" s="24"/>
      <c r="R10" s="24"/>
      <c r="S10" s="28"/>
      <c r="T10" s="29"/>
      <c r="U10" s="30"/>
      <c r="V10" s="31"/>
      <c r="W10" s="32"/>
      <c r="X10" s="33"/>
      <c r="Y10" s="33"/>
      <c r="Z10" s="34"/>
      <c r="AA10" s="34"/>
      <c r="AB10" s="34"/>
      <c r="AC10" s="35"/>
      <c r="AD10" s="31"/>
    </row>
    <row r="11" spans="1:38" s="36" customFormat="1" ht="12.95" customHeight="1" x14ac:dyDescent="0.2">
      <c r="A11" s="45"/>
      <c r="B11" s="23"/>
      <c r="C11" s="23"/>
      <c r="D11" s="23"/>
      <c r="E11" s="23"/>
      <c r="F11" s="23"/>
      <c r="G11" s="23"/>
      <c r="H11" s="23"/>
      <c r="I11" s="23"/>
      <c r="J11" s="23"/>
      <c r="K11" s="23"/>
      <c r="L11" s="23"/>
      <c r="M11" s="23"/>
      <c r="N11" s="23"/>
      <c r="O11" s="23"/>
      <c r="P11" s="23"/>
      <c r="Q11" s="23"/>
      <c r="R11" s="23"/>
      <c r="S11" s="23"/>
      <c r="T11" s="23"/>
      <c r="U11" s="23"/>
      <c r="V11" s="23"/>
      <c r="W11" s="23"/>
      <c r="X11" s="23"/>
      <c r="Y11" s="23"/>
      <c r="Z11" s="23"/>
      <c r="AA11" s="23"/>
      <c r="AB11" s="23"/>
      <c r="AC11" s="46"/>
      <c r="AD11" s="31"/>
    </row>
    <row r="12" spans="1:38" s="36" customFormat="1" ht="12.95" customHeight="1" x14ac:dyDescent="0.2">
      <c r="A12" s="22"/>
      <c r="B12" s="28"/>
      <c r="C12" s="28"/>
      <c r="D12" s="28"/>
      <c r="E12" s="28"/>
      <c r="F12" s="28"/>
      <c r="G12" s="28"/>
      <c r="H12" s="28"/>
      <c r="I12" s="28"/>
      <c r="J12" s="28"/>
      <c r="K12" s="28"/>
      <c r="L12" s="28"/>
      <c r="M12" s="28"/>
      <c r="N12" s="28"/>
      <c r="O12" s="28"/>
      <c r="P12" s="28"/>
      <c r="Q12" s="28"/>
      <c r="R12" s="28"/>
      <c r="S12" s="28"/>
      <c r="T12" s="28"/>
      <c r="U12" s="28"/>
      <c r="V12" s="28"/>
      <c r="W12" s="28"/>
      <c r="X12" s="28"/>
      <c r="Y12" s="28"/>
      <c r="Z12" s="28"/>
      <c r="AA12" s="28"/>
      <c r="AB12" s="28"/>
      <c r="AC12" s="35"/>
      <c r="AD12" s="31"/>
      <c r="AE12" s="31"/>
      <c r="AF12" s="31"/>
      <c r="AG12" s="31"/>
    </row>
    <row r="13" spans="1:38" s="50" customFormat="1" ht="15.75" customHeight="1" x14ac:dyDescent="0.2">
      <c r="A13" s="47"/>
      <c r="B13" s="2391" t="s">
        <v>263</v>
      </c>
      <c r="C13" s="2392"/>
      <c r="D13" s="2392"/>
      <c r="E13" s="2392"/>
      <c r="F13" s="2392"/>
      <c r="G13" s="2392"/>
      <c r="H13" s="2392"/>
      <c r="I13" s="2392"/>
      <c r="J13" s="2392"/>
      <c r="K13" s="2392"/>
      <c r="L13" s="2392"/>
      <c r="M13" s="2392"/>
      <c r="N13" s="2392"/>
      <c r="O13" s="2392"/>
      <c r="P13" s="2392"/>
      <c r="Q13" s="2392"/>
      <c r="R13" s="2392"/>
      <c r="S13" s="2392"/>
      <c r="T13" s="2392"/>
      <c r="U13" s="2392"/>
      <c r="V13" s="2392"/>
      <c r="W13" s="2392"/>
      <c r="X13" s="2392"/>
      <c r="Y13" s="2392"/>
      <c r="Z13" s="2392"/>
      <c r="AA13" s="2392"/>
      <c r="AB13" s="2393"/>
      <c r="AC13" s="48"/>
      <c r="AD13" s="49"/>
      <c r="AE13" s="49"/>
      <c r="AF13" s="49"/>
      <c r="AG13" s="49"/>
      <c r="AJ13" s="51"/>
      <c r="AK13" s="51"/>
      <c r="AL13" s="51"/>
    </row>
    <row r="14" spans="1:38" s="50" customFormat="1" ht="6" customHeight="1" x14ac:dyDescent="0.2">
      <c r="A14" s="47"/>
      <c r="B14" s="52"/>
      <c r="C14" s="53"/>
      <c r="D14" s="53"/>
      <c r="E14" s="53"/>
      <c r="F14" s="53"/>
      <c r="G14" s="53"/>
      <c r="H14" s="53"/>
      <c r="I14" s="53"/>
      <c r="J14" s="53"/>
      <c r="K14" s="53"/>
      <c r="L14" s="53"/>
      <c r="M14" s="53"/>
      <c r="N14" s="53"/>
      <c r="O14" s="53"/>
      <c r="P14" s="53"/>
      <c r="Q14" s="54"/>
      <c r="R14" s="53"/>
      <c r="S14" s="53"/>
      <c r="T14" s="53"/>
      <c r="U14" s="54"/>
      <c r="V14" s="54"/>
      <c r="W14" s="53"/>
      <c r="X14" s="53"/>
      <c r="Y14" s="55"/>
      <c r="Z14" s="55"/>
      <c r="AA14" s="55"/>
      <c r="AB14" s="56"/>
      <c r="AC14" s="48"/>
      <c r="AD14" s="49"/>
      <c r="AE14" s="49"/>
      <c r="AF14" s="49"/>
      <c r="AG14" s="49"/>
      <c r="AJ14" s="51"/>
      <c r="AK14" s="51"/>
      <c r="AL14" s="51"/>
    </row>
    <row r="15" spans="1:38" s="50" customFormat="1" ht="8.25" customHeight="1" x14ac:dyDescent="0.2">
      <c r="A15" s="57"/>
      <c r="B15" s="58"/>
      <c r="C15" s="59"/>
      <c r="D15" s="59"/>
      <c r="E15" s="60"/>
      <c r="F15" s="56"/>
      <c r="G15" s="56"/>
      <c r="H15" s="59"/>
      <c r="I15" s="60"/>
      <c r="J15" s="56"/>
      <c r="K15" s="56"/>
      <c r="L15" s="60"/>
      <c r="M15" s="60"/>
      <c r="N15" s="60"/>
      <c r="O15" s="58"/>
      <c r="P15" s="61"/>
      <c r="Q15" s="61"/>
      <c r="R15" s="59"/>
      <c r="S15" s="59"/>
      <c r="T15" s="59"/>
      <c r="U15" s="60"/>
      <c r="V15" s="56"/>
      <c r="W15" s="56"/>
      <c r="X15" s="60"/>
      <c r="Y15" s="59"/>
      <c r="Z15" s="59"/>
      <c r="AA15" s="59"/>
      <c r="AB15" s="62"/>
      <c r="AC15" s="63"/>
      <c r="AD15" s="61"/>
      <c r="AE15" s="61"/>
      <c r="AF15" s="61"/>
      <c r="AG15" s="49"/>
      <c r="AJ15" s="51"/>
      <c r="AK15" s="51"/>
      <c r="AL15" s="51"/>
    </row>
    <row r="16" spans="1:38" s="50" customFormat="1" ht="15" customHeight="1" x14ac:dyDescent="0.2">
      <c r="A16" s="57"/>
      <c r="B16" s="2368" t="s">
        <v>367</v>
      </c>
      <c r="C16" s="59"/>
      <c r="E16" s="65"/>
      <c r="F16" s="66"/>
      <c r="G16" s="66"/>
      <c r="H16" s="67" t="s">
        <v>37</v>
      </c>
      <c r="I16" s="65"/>
      <c r="J16" s="66"/>
      <c r="K16" s="66"/>
      <c r="L16" s="65"/>
      <c r="M16" s="65"/>
      <c r="N16" s="65"/>
      <c r="O16" s="58"/>
      <c r="P16" s="61"/>
      <c r="Q16" s="2368" t="s">
        <v>369</v>
      </c>
      <c r="R16" s="59"/>
      <c r="S16" s="59"/>
      <c r="T16" s="59"/>
      <c r="U16" s="65"/>
      <c r="V16" s="66"/>
      <c r="W16" s="66"/>
      <c r="X16" s="65"/>
      <c r="Y16" s="59"/>
      <c r="Z16" s="59"/>
      <c r="AA16" s="59"/>
      <c r="AB16" s="62"/>
      <c r="AC16" s="63"/>
      <c r="AD16" s="61"/>
      <c r="AE16" s="61"/>
      <c r="AF16" s="61"/>
      <c r="AG16" s="49"/>
      <c r="AJ16" s="51"/>
      <c r="AK16" s="51"/>
      <c r="AL16" s="51"/>
    </row>
    <row r="17" spans="1:73" s="50" customFormat="1" ht="6" customHeight="1" x14ac:dyDescent="0.2">
      <c r="A17" s="57"/>
      <c r="B17" s="2369"/>
      <c r="C17" s="61"/>
      <c r="D17" s="61"/>
      <c r="E17" s="68"/>
      <c r="F17" s="61"/>
      <c r="G17" s="61"/>
      <c r="H17" s="61"/>
      <c r="I17" s="61"/>
      <c r="J17" s="61"/>
      <c r="K17" s="61"/>
      <c r="L17" s="61"/>
      <c r="M17" s="61"/>
      <c r="N17" s="61"/>
      <c r="O17" s="61"/>
      <c r="P17" s="61"/>
      <c r="Q17" s="61"/>
      <c r="R17" s="61"/>
      <c r="S17" s="61"/>
      <c r="T17" s="61"/>
      <c r="U17" s="68"/>
      <c r="V17" s="61"/>
      <c r="W17" s="61"/>
      <c r="X17" s="61"/>
      <c r="Y17" s="61"/>
      <c r="Z17" s="61"/>
      <c r="AA17" s="61"/>
      <c r="AB17" s="69"/>
      <c r="AC17" s="63"/>
      <c r="AD17" s="61"/>
      <c r="AE17" s="61"/>
      <c r="AF17" s="61"/>
      <c r="AG17" s="49"/>
      <c r="AJ17" s="51"/>
      <c r="AK17" s="51"/>
      <c r="AL17" s="51"/>
      <c r="BB17" s="59"/>
      <c r="BC17" s="59"/>
      <c r="BD17" s="59"/>
      <c r="BE17" s="59"/>
      <c r="BF17" s="59"/>
      <c r="BG17" s="59"/>
      <c r="BH17" s="59"/>
      <c r="BI17" s="59"/>
      <c r="BJ17" s="59"/>
      <c r="BK17" s="59"/>
      <c r="BL17" s="59"/>
      <c r="BM17" s="59"/>
      <c r="BN17" s="59"/>
      <c r="BO17" s="59"/>
      <c r="BP17" s="59"/>
      <c r="BQ17" s="59"/>
      <c r="BR17" s="59"/>
      <c r="BS17" s="59"/>
      <c r="BT17" s="59"/>
    </row>
    <row r="18" spans="1:73" s="50" customFormat="1" ht="8.25" customHeight="1" x14ac:dyDescent="0.2">
      <c r="A18" s="57"/>
      <c r="B18" s="2369"/>
      <c r="C18" s="61"/>
      <c r="D18" s="61"/>
      <c r="E18" s="60"/>
      <c r="F18" s="56"/>
      <c r="G18" s="56"/>
      <c r="H18" s="59"/>
      <c r="I18" s="60"/>
      <c r="J18" s="56"/>
      <c r="K18" s="56"/>
      <c r="L18" s="60"/>
      <c r="M18" s="60"/>
      <c r="N18" s="60"/>
      <c r="O18" s="61"/>
      <c r="P18" s="61"/>
      <c r="Q18" s="61"/>
      <c r="R18" s="61"/>
      <c r="S18" s="61"/>
      <c r="T18" s="61"/>
      <c r="U18" s="68"/>
      <c r="V18" s="61"/>
      <c r="W18" s="61"/>
      <c r="X18" s="61"/>
      <c r="Y18" s="61"/>
      <c r="Z18" s="61"/>
      <c r="AA18" s="61"/>
      <c r="AB18" s="69"/>
      <c r="AC18" s="63"/>
      <c r="AD18" s="61"/>
      <c r="AE18" s="61"/>
      <c r="AF18" s="61"/>
      <c r="AG18" s="49"/>
      <c r="AJ18" s="51"/>
      <c r="AK18" s="51"/>
      <c r="AL18" s="51"/>
      <c r="BB18" s="59"/>
      <c r="BC18" s="59"/>
      <c r="BD18" s="59"/>
      <c r="BE18" s="59"/>
      <c r="BF18" s="59"/>
      <c r="BG18" s="59"/>
      <c r="BH18" s="59"/>
      <c r="BI18" s="59"/>
      <c r="BJ18" s="59"/>
      <c r="BK18" s="59"/>
      <c r="BL18" s="59"/>
      <c r="BM18" s="59"/>
      <c r="BN18" s="59"/>
      <c r="BO18" s="59"/>
      <c r="BP18" s="59"/>
      <c r="BQ18" s="59"/>
      <c r="BR18" s="59"/>
      <c r="BS18" s="59"/>
      <c r="BT18" s="59"/>
    </row>
    <row r="19" spans="1:73" s="50" customFormat="1" ht="15" customHeight="1" x14ac:dyDescent="0.2">
      <c r="A19" s="57"/>
      <c r="B19" s="2368" t="s">
        <v>368</v>
      </c>
      <c r="C19" s="61"/>
      <c r="D19" s="64"/>
      <c r="E19" s="65"/>
      <c r="F19" s="66"/>
      <c r="G19" s="66"/>
      <c r="H19" s="67" t="s">
        <v>37</v>
      </c>
      <c r="I19" s="65"/>
      <c r="J19" s="66"/>
      <c r="K19" s="66"/>
      <c r="L19" s="65"/>
      <c r="M19" s="65"/>
      <c r="N19" s="65"/>
      <c r="O19" s="61"/>
      <c r="P19" s="61"/>
      <c r="Q19" s="61"/>
      <c r="R19" s="61"/>
      <c r="S19" s="61"/>
      <c r="T19" s="61"/>
      <c r="U19" s="61"/>
      <c r="V19" s="61"/>
      <c r="W19" s="61"/>
      <c r="X19" s="61"/>
      <c r="Y19" s="61"/>
      <c r="Z19" s="61"/>
      <c r="AA19" s="61"/>
      <c r="AB19" s="69"/>
      <c r="AC19" s="63"/>
      <c r="AD19" s="61"/>
      <c r="AE19" s="61"/>
      <c r="AF19" s="61"/>
      <c r="AG19" s="49"/>
      <c r="AJ19" s="51"/>
      <c r="AK19" s="51"/>
      <c r="AL19" s="51"/>
      <c r="AM19" s="51"/>
      <c r="AN19" s="51"/>
      <c r="AO19" s="51"/>
      <c r="BB19" s="59"/>
      <c r="BC19" s="59"/>
      <c r="BD19" s="59"/>
      <c r="BE19" s="59"/>
      <c r="BF19" s="59"/>
      <c r="BG19" s="59"/>
      <c r="BH19" s="59"/>
      <c r="BI19" s="59"/>
      <c r="BJ19" s="59"/>
      <c r="BK19" s="59"/>
      <c r="BL19" s="59"/>
      <c r="BM19" s="59"/>
      <c r="BN19" s="59"/>
      <c r="BO19" s="59"/>
      <c r="BP19" s="59"/>
      <c r="BQ19" s="59"/>
      <c r="BR19" s="59"/>
      <c r="BS19" s="59"/>
      <c r="BT19" s="59"/>
    </row>
    <row r="20" spans="1:73" s="50" customFormat="1" ht="6" customHeight="1" x14ac:dyDescent="0.2">
      <c r="A20" s="57"/>
      <c r="B20" s="70"/>
      <c r="C20" s="71"/>
      <c r="D20" s="72"/>
      <c r="E20" s="73"/>
      <c r="F20" s="73"/>
      <c r="G20" s="73"/>
      <c r="H20" s="74"/>
      <c r="I20" s="73"/>
      <c r="J20" s="73"/>
      <c r="K20" s="73"/>
      <c r="L20" s="73"/>
      <c r="M20" s="73"/>
      <c r="N20" s="73"/>
      <c r="O20" s="71"/>
      <c r="P20" s="71"/>
      <c r="Q20" s="71"/>
      <c r="R20" s="71"/>
      <c r="S20" s="71"/>
      <c r="T20" s="71"/>
      <c r="U20" s="71"/>
      <c r="V20" s="71"/>
      <c r="W20" s="71"/>
      <c r="X20" s="71"/>
      <c r="Y20" s="71"/>
      <c r="Z20" s="71"/>
      <c r="AA20" s="71"/>
      <c r="AB20" s="75"/>
      <c r="AC20" s="63"/>
      <c r="AD20" s="61"/>
      <c r="AE20" s="61"/>
      <c r="AF20" s="61"/>
      <c r="AG20" s="49"/>
      <c r="AJ20" s="51"/>
      <c r="AK20" s="51"/>
      <c r="AL20" s="51"/>
      <c r="AM20" s="51"/>
      <c r="AN20" s="51"/>
      <c r="AO20" s="51"/>
      <c r="BB20" s="59"/>
      <c r="BC20" s="59"/>
      <c r="BD20" s="59"/>
      <c r="BE20" s="59"/>
      <c r="BF20" s="59"/>
      <c r="BG20" s="59"/>
      <c r="BH20" s="59"/>
      <c r="BI20" s="59"/>
      <c r="BJ20" s="59"/>
      <c r="BK20" s="59"/>
      <c r="BL20" s="59"/>
      <c r="BM20" s="59"/>
      <c r="BN20" s="59"/>
      <c r="BO20" s="59"/>
      <c r="BP20" s="59"/>
      <c r="BQ20" s="59"/>
      <c r="BR20" s="59"/>
      <c r="BS20" s="59"/>
      <c r="BT20" s="59"/>
    </row>
    <row r="21" spans="1:73" s="50" customFormat="1" ht="12.75" customHeight="1" thickBot="1" x14ac:dyDescent="0.25">
      <c r="A21" s="76"/>
      <c r="B21" s="77"/>
      <c r="C21" s="77"/>
      <c r="D21" s="77"/>
      <c r="E21" s="77"/>
      <c r="F21" s="77"/>
      <c r="G21" s="77"/>
      <c r="H21" s="77"/>
      <c r="I21" s="77"/>
      <c r="J21" s="77"/>
      <c r="K21" s="77"/>
      <c r="L21" s="77"/>
      <c r="M21" s="77"/>
      <c r="N21" s="77"/>
      <c r="O21" s="77"/>
      <c r="P21" s="77"/>
      <c r="Q21" s="77"/>
      <c r="R21" s="77"/>
      <c r="S21" s="77"/>
      <c r="T21" s="77"/>
      <c r="U21" s="77"/>
      <c r="V21" s="77"/>
      <c r="W21" s="77"/>
      <c r="X21" s="77"/>
      <c r="Y21" s="77"/>
      <c r="Z21" s="77"/>
      <c r="AA21" s="77"/>
      <c r="AB21" s="77"/>
      <c r="AC21" s="78"/>
      <c r="AD21" s="61"/>
      <c r="AE21" s="61"/>
      <c r="AF21" s="61"/>
      <c r="AG21" s="49"/>
      <c r="AJ21" s="51"/>
      <c r="AK21" s="51"/>
      <c r="AL21" s="51"/>
      <c r="AM21" s="51"/>
      <c r="AN21" s="51"/>
      <c r="AO21" s="51"/>
      <c r="AQ21" s="59"/>
      <c r="AV21" s="36"/>
      <c r="AW21" s="36"/>
      <c r="AX21" s="36"/>
      <c r="AY21" s="36"/>
      <c r="AZ21" s="36"/>
      <c r="BA21" s="36"/>
      <c r="BB21" s="79"/>
      <c r="BC21" s="79"/>
      <c r="BD21" s="79"/>
      <c r="BE21" s="79"/>
      <c r="BF21" s="79"/>
      <c r="BG21" s="79"/>
      <c r="BH21" s="79"/>
      <c r="BI21" s="79"/>
      <c r="BJ21" s="79"/>
      <c r="BK21" s="79"/>
      <c r="BL21" s="79"/>
      <c r="BM21" s="79"/>
      <c r="BN21" s="79"/>
      <c r="BO21" s="79"/>
      <c r="BP21" s="79"/>
      <c r="BQ21" s="79"/>
      <c r="BR21" s="80"/>
      <c r="BS21" s="80"/>
      <c r="BT21" s="81"/>
      <c r="BU21" s="82"/>
    </row>
    <row r="22" spans="1:73" s="36" customFormat="1" ht="8.25" customHeight="1" thickBot="1" x14ac:dyDescent="0.25">
      <c r="B22" s="31"/>
      <c r="C22" s="31"/>
      <c r="D22" s="31"/>
      <c r="E22" s="31"/>
      <c r="F22" s="31"/>
      <c r="G22" s="31"/>
      <c r="H22" s="31"/>
      <c r="I22" s="31"/>
      <c r="J22" s="31"/>
      <c r="K22" s="31"/>
      <c r="L22" s="31"/>
      <c r="M22" s="31"/>
      <c r="N22" s="31"/>
      <c r="O22" s="31"/>
      <c r="P22" s="31"/>
      <c r="Q22" s="31"/>
      <c r="R22" s="31"/>
      <c r="S22" s="31"/>
      <c r="T22" s="31"/>
      <c r="U22" s="31"/>
      <c r="V22" s="31"/>
      <c r="W22" s="31"/>
      <c r="X22" s="31"/>
      <c r="Y22" s="31"/>
      <c r="Z22" s="31"/>
      <c r="AA22" s="31"/>
      <c r="AB22" s="31"/>
      <c r="AC22" s="31"/>
      <c r="AD22" s="31"/>
      <c r="BB22" s="31"/>
      <c r="BC22" s="31"/>
      <c r="BD22" s="31"/>
      <c r="BE22" s="31"/>
      <c r="BF22" s="31"/>
      <c r="BG22" s="31"/>
      <c r="BH22" s="31"/>
      <c r="BI22" s="31"/>
      <c r="BJ22" s="31"/>
      <c r="BK22" s="31"/>
      <c r="BL22" s="31"/>
      <c r="BM22" s="31"/>
      <c r="BN22" s="31"/>
      <c r="BO22" s="31"/>
      <c r="BP22" s="31"/>
      <c r="BQ22" s="31"/>
      <c r="BR22" s="31"/>
      <c r="BS22" s="31"/>
      <c r="BT22" s="31"/>
    </row>
    <row r="23" spans="1:73" s="36" customFormat="1" ht="18" customHeight="1" x14ac:dyDescent="0.2">
      <c r="A23" s="2370" t="s">
        <v>378</v>
      </c>
      <c r="B23" s="2371"/>
      <c r="C23" s="2371"/>
      <c r="D23" s="2372"/>
      <c r="E23" s="2373"/>
      <c r="F23" s="2371"/>
      <c r="G23" s="2371"/>
      <c r="H23" s="2371"/>
      <c r="I23" s="2371"/>
      <c r="J23" s="2371"/>
      <c r="K23" s="2371"/>
      <c r="L23" s="2371"/>
      <c r="M23" s="2371"/>
      <c r="N23" s="2371"/>
      <c r="O23" s="2371"/>
      <c r="P23" s="2371"/>
      <c r="Q23" s="2371"/>
      <c r="R23" s="2371"/>
      <c r="S23" s="2374"/>
      <c r="T23" s="1520"/>
      <c r="U23" s="1520"/>
      <c r="V23" s="1520"/>
      <c r="W23" s="1520"/>
      <c r="X23" s="1520"/>
      <c r="Y23" s="1520"/>
      <c r="Z23" s="1520"/>
      <c r="AA23" s="1520"/>
      <c r="AB23" s="1520"/>
      <c r="AC23" s="1520"/>
      <c r="AD23" s="41"/>
      <c r="BB23" s="31"/>
      <c r="BC23" s="31"/>
      <c r="BD23" s="31"/>
      <c r="BE23" s="31"/>
      <c r="BF23" s="31"/>
      <c r="BG23" s="31"/>
      <c r="BH23" s="31"/>
      <c r="BI23" s="31"/>
      <c r="BJ23" s="31"/>
      <c r="BK23" s="31"/>
      <c r="BL23" s="31"/>
      <c r="BM23" s="31"/>
      <c r="BN23" s="31"/>
      <c r="BO23" s="31"/>
      <c r="BP23" s="31"/>
      <c r="BQ23" s="31"/>
      <c r="BR23" s="31"/>
      <c r="BS23" s="31"/>
      <c r="BT23" s="31"/>
    </row>
    <row r="24" spans="1:73" s="36" customFormat="1" ht="12.75" customHeight="1" x14ac:dyDescent="0.2">
      <c r="A24" s="820"/>
      <c r="B24" s="818"/>
      <c r="C24" s="821"/>
      <c r="D24" s="821"/>
      <c r="E24" s="821"/>
      <c r="F24" s="821"/>
      <c r="G24" s="818"/>
      <c r="H24" s="818"/>
      <c r="I24" s="818"/>
      <c r="J24" s="818"/>
      <c r="K24" s="818"/>
      <c r="L24" s="818"/>
      <c r="M24" s="818"/>
      <c r="N24" s="818"/>
      <c r="O24" s="818"/>
      <c r="P24" s="818"/>
      <c r="Q24" s="818"/>
      <c r="R24" s="818"/>
      <c r="S24" s="819"/>
      <c r="T24" s="1519"/>
      <c r="U24" s="1519"/>
      <c r="V24" s="1519"/>
      <c r="W24" s="34"/>
      <c r="X24" s="34"/>
      <c r="Y24" s="1519"/>
      <c r="Z24" s="1519"/>
      <c r="AA24" s="1519"/>
      <c r="AB24" s="34"/>
      <c r="AC24" s="34"/>
      <c r="AD24" s="31"/>
      <c r="AE24" s="1521"/>
      <c r="BB24" s="31"/>
      <c r="BC24" s="31"/>
      <c r="BD24" s="31"/>
      <c r="BE24" s="31"/>
      <c r="BF24" s="31"/>
      <c r="BG24" s="31"/>
      <c r="BH24" s="31"/>
      <c r="BI24" s="31"/>
      <c r="BJ24" s="31"/>
      <c r="BK24" s="31"/>
      <c r="BL24" s="31"/>
      <c r="BM24" s="31"/>
      <c r="BN24" s="31"/>
      <c r="BO24" s="31"/>
      <c r="BP24" s="31"/>
      <c r="BQ24" s="31"/>
      <c r="BR24" s="31"/>
      <c r="BS24" s="31"/>
      <c r="BT24" s="31"/>
    </row>
    <row r="25" spans="1:73" s="36" customFormat="1" ht="14.25" customHeight="1" x14ac:dyDescent="0.2">
      <c r="A25" s="2382" t="s">
        <v>364</v>
      </c>
      <c r="B25" s="2383"/>
      <c r="C25" s="2384" t="s">
        <v>379</v>
      </c>
      <c r="D25" s="2385"/>
      <c r="E25" s="2384" t="s">
        <v>380</v>
      </c>
      <c r="F25" s="2385"/>
      <c r="G25" s="2384" t="s">
        <v>381</v>
      </c>
      <c r="H25" s="2386"/>
      <c r="I25" s="2386"/>
      <c r="J25" s="2385"/>
      <c r="K25" s="818"/>
      <c r="L25" s="2375" t="s">
        <v>377</v>
      </c>
      <c r="M25" s="818"/>
      <c r="N25" s="818"/>
      <c r="O25" s="818"/>
      <c r="P25" s="818"/>
      <c r="Q25" s="822"/>
      <c r="R25" s="818"/>
      <c r="S25" s="819"/>
      <c r="T25" s="34"/>
      <c r="U25" s="34"/>
      <c r="V25" s="34"/>
      <c r="W25" s="34"/>
      <c r="X25" s="34"/>
      <c r="Y25" s="34"/>
      <c r="Z25" s="34"/>
      <c r="AA25" s="34"/>
      <c r="AB25" s="34"/>
      <c r="AC25" s="34"/>
      <c r="AD25" s="31"/>
      <c r="AE25" s="1521"/>
      <c r="AG25" s="31"/>
      <c r="AH25" s="31"/>
      <c r="AI25" s="31"/>
      <c r="AJ25" s="31"/>
      <c r="BB25" s="31"/>
      <c r="BC25" s="31"/>
      <c r="BD25" s="31"/>
      <c r="BE25" s="31"/>
      <c r="BF25" s="31"/>
      <c r="BG25" s="31"/>
      <c r="BH25" s="31"/>
      <c r="BI25" s="31"/>
      <c r="BJ25" s="31"/>
      <c r="BK25" s="31"/>
      <c r="BL25" s="31"/>
      <c r="BM25" s="31"/>
      <c r="BN25" s="31"/>
      <c r="BO25" s="31"/>
      <c r="BP25" s="31"/>
      <c r="BQ25" s="31"/>
      <c r="BR25" s="31"/>
      <c r="BS25" s="31"/>
      <c r="BT25" s="31"/>
    </row>
    <row r="26" spans="1:73" s="36" customFormat="1" ht="20.25" customHeight="1" x14ac:dyDescent="0.2">
      <c r="A26" s="2382"/>
      <c r="B26" s="2383"/>
      <c r="C26" s="2387"/>
      <c r="D26" s="2387"/>
      <c r="E26" s="2387"/>
      <c r="F26" s="2388"/>
      <c r="G26" s="2387"/>
      <c r="H26" s="2387"/>
      <c r="I26" s="2387"/>
      <c r="J26" s="2387"/>
      <c r="K26" s="818"/>
      <c r="L26" s="2376"/>
      <c r="M26" s="818"/>
      <c r="N26" s="818"/>
      <c r="O26" s="818"/>
      <c r="P26" s="818"/>
      <c r="Q26" s="823"/>
      <c r="R26" s="818"/>
      <c r="S26" s="819"/>
      <c r="T26" s="34"/>
      <c r="U26" s="34"/>
      <c r="V26" s="34"/>
      <c r="W26" s="34"/>
      <c r="X26" s="34"/>
      <c r="Y26" s="34"/>
      <c r="Z26" s="34"/>
      <c r="AA26" s="34"/>
      <c r="AB26" s="34"/>
      <c r="AC26" s="34"/>
      <c r="AD26" s="31"/>
      <c r="AG26" s="31"/>
      <c r="AH26" s="31"/>
      <c r="AI26" s="31"/>
      <c r="AJ26" s="31"/>
    </row>
    <row r="27" spans="1:73" s="36" customFormat="1" ht="14.25" customHeight="1" x14ac:dyDescent="0.2">
      <c r="A27" s="2389"/>
      <c r="B27" s="2376"/>
      <c r="C27" s="2390"/>
      <c r="D27" s="2376"/>
      <c r="E27" s="2376"/>
      <c r="F27" s="2390"/>
      <c r="G27" s="2376"/>
      <c r="H27" s="2376"/>
      <c r="I27" s="2376"/>
      <c r="J27" s="2376"/>
      <c r="K27" s="818"/>
      <c r="L27" s="2377" t="s">
        <v>370</v>
      </c>
      <c r="M27" s="824"/>
      <c r="N27" s="824"/>
      <c r="O27" s="824"/>
      <c r="P27" s="824"/>
      <c r="Q27" s="825"/>
      <c r="R27" s="824"/>
      <c r="S27" s="2380">
        <v>1</v>
      </c>
      <c r="T27" s="34"/>
      <c r="U27" s="34"/>
      <c r="V27" s="84"/>
      <c r="W27" s="84"/>
      <c r="X27" s="34"/>
      <c r="Y27" s="34"/>
      <c r="Z27" s="34"/>
      <c r="AA27" s="85"/>
      <c r="AB27" s="34"/>
      <c r="AC27" s="34"/>
      <c r="AD27" s="31"/>
      <c r="AG27" s="79"/>
      <c r="AH27" s="79"/>
      <c r="AI27" s="31"/>
      <c r="AJ27" s="31"/>
    </row>
    <row r="28" spans="1:73" s="36" customFormat="1" ht="14.25" customHeight="1" x14ac:dyDescent="0.2">
      <c r="A28" s="2382" t="s">
        <v>365</v>
      </c>
      <c r="B28" s="2383"/>
      <c r="C28" s="2384" t="s">
        <v>379</v>
      </c>
      <c r="D28" s="2385"/>
      <c r="E28" s="2384" t="s">
        <v>380</v>
      </c>
      <c r="F28" s="2385"/>
      <c r="G28" s="2384" t="s">
        <v>381</v>
      </c>
      <c r="H28" s="2386"/>
      <c r="I28" s="2386"/>
      <c r="J28" s="2385"/>
      <c r="K28" s="818"/>
      <c r="L28" s="2377" t="s">
        <v>371</v>
      </c>
      <c r="M28" s="824"/>
      <c r="N28" s="824"/>
      <c r="O28" s="824"/>
      <c r="P28" s="824"/>
      <c r="Q28" s="824"/>
      <c r="R28" s="824"/>
      <c r="S28" s="2380">
        <v>2</v>
      </c>
      <c r="T28" s="34"/>
      <c r="U28" s="34"/>
      <c r="V28" s="84"/>
      <c r="W28" s="84"/>
      <c r="X28" s="34"/>
      <c r="Y28" s="34"/>
      <c r="Z28" s="34"/>
      <c r="AA28" s="85"/>
      <c r="AB28" s="34"/>
      <c r="AC28" s="34"/>
      <c r="AD28" s="31"/>
      <c r="AG28" s="61"/>
      <c r="AH28" s="61"/>
      <c r="AI28" s="31"/>
      <c r="AJ28" s="31"/>
    </row>
    <row r="29" spans="1:73" s="36" customFormat="1" ht="20.25" customHeight="1" x14ac:dyDescent="0.2">
      <c r="A29" s="2382"/>
      <c r="B29" s="2383"/>
      <c r="C29" s="2387"/>
      <c r="D29" s="2387"/>
      <c r="E29" s="2387"/>
      <c r="F29" s="2387"/>
      <c r="G29" s="2387"/>
      <c r="H29" s="2387"/>
      <c r="I29" s="2387"/>
      <c r="J29" s="2387"/>
      <c r="K29" s="818"/>
      <c r="L29" s="2377" t="s">
        <v>372</v>
      </c>
      <c r="M29" s="824"/>
      <c r="N29" s="824"/>
      <c r="O29" s="824"/>
      <c r="P29" s="824"/>
      <c r="Q29" s="824"/>
      <c r="R29" s="824"/>
      <c r="S29" s="2380">
        <v>3</v>
      </c>
      <c r="T29" s="34"/>
      <c r="U29" s="34"/>
      <c r="V29" s="84"/>
      <c r="W29" s="84"/>
      <c r="X29" s="34"/>
      <c r="Y29" s="34"/>
      <c r="Z29" s="34"/>
      <c r="AA29" s="85"/>
      <c r="AB29" s="34"/>
      <c r="AC29" s="34"/>
      <c r="AD29" s="31"/>
      <c r="AG29" s="61"/>
      <c r="AH29" s="61"/>
      <c r="AI29" s="31"/>
      <c r="AJ29" s="31"/>
    </row>
    <row r="30" spans="1:73" s="36" customFormat="1" ht="14.25" customHeight="1" x14ac:dyDescent="0.2">
      <c r="A30" s="2389"/>
      <c r="B30" s="2376"/>
      <c r="C30" s="2376"/>
      <c r="D30" s="2376"/>
      <c r="E30" s="2376"/>
      <c r="F30" s="2376"/>
      <c r="G30" s="2376"/>
      <c r="H30" s="2376"/>
      <c r="I30" s="2376"/>
      <c r="J30" s="2376"/>
      <c r="K30" s="818"/>
      <c r="L30" s="2377" t="s">
        <v>373</v>
      </c>
      <c r="M30" s="824"/>
      <c r="N30" s="824"/>
      <c r="O30" s="824"/>
      <c r="P30" s="824"/>
      <c r="Q30" s="824"/>
      <c r="R30" s="824"/>
      <c r="S30" s="2380">
        <v>4</v>
      </c>
      <c r="T30" s="34"/>
      <c r="U30" s="34"/>
      <c r="V30" s="84"/>
      <c r="W30" s="84"/>
      <c r="X30" s="34"/>
      <c r="Y30" s="34"/>
      <c r="Z30" s="34"/>
      <c r="AA30" s="85"/>
      <c r="AB30" s="34"/>
      <c r="AC30" s="34"/>
      <c r="AD30" s="31"/>
      <c r="AG30" s="61"/>
      <c r="AH30" s="61"/>
      <c r="AI30" s="31"/>
      <c r="AJ30" s="31"/>
    </row>
    <row r="31" spans="1:73" s="36" customFormat="1" ht="14.25" customHeight="1" x14ac:dyDescent="0.2">
      <c r="A31" s="2382" t="s">
        <v>366</v>
      </c>
      <c r="B31" s="2383"/>
      <c r="C31" s="2384" t="s">
        <v>379</v>
      </c>
      <c r="D31" s="2385"/>
      <c r="E31" s="2384" t="s">
        <v>380</v>
      </c>
      <c r="F31" s="2385"/>
      <c r="G31" s="2384" t="s">
        <v>381</v>
      </c>
      <c r="H31" s="2386"/>
      <c r="I31" s="2386"/>
      <c r="J31" s="2385"/>
      <c r="K31" s="818"/>
      <c r="L31" s="2377" t="s">
        <v>374</v>
      </c>
      <c r="M31" s="824"/>
      <c r="N31" s="824"/>
      <c r="O31" s="824"/>
      <c r="P31" s="824"/>
      <c r="Q31" s="824"/>
      <c r="R31" s="824"/>
      <c r="S31" s="2380">
        <v>5</v>
      </c>
      <c r="T31" s="34"/>
      <c r="U31" s="34"/>
      <c r="V31" s="34"/>
      <c r="W31" s="34"/>
      <c r="X31" s="34"/>
      <c r="Y31" s="34"/>
      <c r="Z31" s="34"/>
      <c r="AA31" s="85"/>
      <c r="AB31" s="34"/>
      <c r="AC31" s="34"/>
      <c r="AD31" s="31"/>
      <c r="AG31" s="61"/>
      <c r="AH31" s="61"/>
      <c r="AI31" s="31"/>
      <c r="AJ31" s="31"/>
    </row>
    <row r="32" spans="1:73" s="36" customFormat="1" ht="20.25" customHeight="1" x14ac:dyDescent="0.2">
      <c r="A32" s="2382"/>
      <c r="B32" s="2383"/>
      <c r="C32" s="2387"/>
      <c r="D32" s="2387"/>
      <c r="E32" s="2387"/>
      <c r="F32" s="2387"/>
      <c r="G32" s="2387"/>
      <c r="H32" s="2387"/>
      <c r="I32" s="2387"/>
      <c r="J32" s="2387"/>
      <c r="K32" s="818"/>
      <c r="L32" s="2378" t="s">
        <v>375</v>
      </c>
      <c r="M32" s="826"/>
      <c r="N32" s="826"/>
      <c r="O32" s="826"/>
      <c r="P32" s="826"/>
      <c r="Q32" s="826"/>
      <c r="R32" s="826"/>
      <c r="S32" s="2380">
        <v>6</v>
      </c>
      <c r="T32" s="34"/>
      <c r="U32" s="34"/>
      <c r="V32" s="34"/>
      <c r="W32" s="34"/>
      <c r="X32" s="34"/>
      <c r="Y32" s="34"/>
      <c r="Z32" s="34"/>
      <c r="AA32" s="85"/>
      <c r="AB32" s="34"/>
      <c r="AC32" s="34"/>
      <c r="AD32" s="31"/>
      <c r="AG32" s="61"/>
      <c r="AH32" s="61"/>
      <c r="AI32" s="31"/>
      <c r="AJ32" s="31"/>
    </row>
    <row r="33" spans="1:36" s="36" customFormat="1" ht="29.25" customHeight="1" x14ac:dyDescent="0.2">
      <c r="A33" s="820"/>
      <c r="B33" s="818"/>
      <c r="C33" s="818"/>
      <c r="D33" s="818"/>
      <c r="E33" s="818"/>
      <c r="F33" s="818"/>
      <c r="G33" s="818"/>
      <c r="H33" s="818"/>
      <c r="I33" s="818"/>
      <c r="J33" s="818"/>
      <c r="K33" s="818"/>
      <c r="L33" s="2379" t="s">
        <v>376</v>
      </c>
      <c r="M33" s="827"/>
      <c r="N33" s="827"/>
      <c r="O33" s="827"/>
      <c r="P33" s="827"/>
      <c r="Q33" s="827"/>
      <c r="R33" s="827"/>
      <c r="S33" s="2381">
        <v>7</v>
      </c>
      <c r="T33" s="34"/>
      <c r="U33" s="34"/>
      <c r="V33" s="34"/>
      <c r="W33" s="34"/>
      <c r="X33" s="34"/>
      <c r="Y33" s="34"/>
      <c r="Z33" s="34"/>
      <c r="AA33" s="34"/>
      <c r="AB33" s="34"/>
      <c r="AC33" s="34"/>
      <c r="AD33" s="31"/>
      <c r="AG33" s="61"/>
      <c r="AH33" s="61"/>
      <c r="AI33" s="31"/>
      <c r="AJ33" s="31"/>
    </row>
    <row r="34" spans="1:36" s="36" customFormat="1" ht="14.25" customHeight="1" thickBot="1" x14ac:dyDescent="0.25">
      <c r="A34" s="86"/>
      <c r="B34" s="87"/>
      <c r="C34" s="87"/>
      <c r="D34" s="87"/>
      <c r="E34" s="87"/>
      <c r="F34" s="87"/>
      <c r="G34" s="87"/>
      <c r="H34" s="87"/>
      <c r="I34" s="87"/>
      <c r="J34" s="87"/>
      <c r="K34" s="87"/>
      <c r="L34" s="87"/>
      <c r="M34" s="87"/>
      <c r="N34" s="87"/>
      <c r="O34" s="87"/>
      <c r="P34" s="87"/>
      <c r="Q34" s="87"/>
      <c r="R34" s="87"/>
      <c r="S34" s="21"/>
      <c r="T34" s="34"/>
      <c r="U34" s="34"/>
      <c r="V34" s="34"/>
      <c r="W34" s="34"/>
      <c r="X34" s="34"/>
      <c r="Y34" s="34"/>
      <c r="Z34" s="34"/>
      <c r="AA34" s="34"/>
      <c r="AB34" s="34"/>
      <c r="AC34" s="34"/>
      <c r="AD34" s="31"/>
      <c r="AG34" s="61"/>
      <c r="AH34" s="61"/>
      <c r="AI34" s="31"/>
      <c r="AJ34" s="31"/>
    </row>
    <row r="35" spans="1:36" s="36" customFormat="1" ht="14.25" customHeight="1" x14ac:dyDescent="0.2">
      <c r="A35" s="22"/>
      <c r="B35" s="31"/>
      <c r="C35" s="31"/>
      <c r="D35" s="31"/>
      <c r="E35" s="31"/>
      <c r="F35" s="31"/>
      <c r="G35" s="31"/>
      <c r="H35" s="31"/>
      <c r="I35" s="31"/>
      <c r="J35" s="31"/>
      <c r="K35" s="31"/>
      <c r="L35" s="31"/>
      <c r="M35" s="31"/>
      <c r="N35" s="31"/>
      <c r="O35" s="31"/>
      <c r="P35" s="31"/>
      <c r="Q35" s="31"/>
      <c r="R35" s="31"/>
      <c r="S35" s="88"/>
      <c r="T35" s="34"/>
      <c r="U35" s="34"/>
      <c r="V35" s="89"/>
      <c r="W35" s="89"/>
      <c r="X35" s="89"/>
      <c r="Y35" s="89"/>
      <c r="Z35" s="89"/>
      <c r="AA35" s="34"/>
      <c r="AB35" s="34"/>
      <c r="AC35" s="34"/>
      <c r="AD35" s="31"/>
      <c r="AG35" s="61"/>
      <c r="AH35" s="61"/>
      <c r="AI35" s="31"/>
      <c r="AJ35" s="31"/>
    </row>
    <row r="36" spans="1:36" s="36" customFormat="1" ht="14.25" customHeight="1" x14ac:dyDescent="0.2">
      <c r="A36" s="31"/>
      <c r="B36" s="31"/>
      <c r="C36" s="31"/>
      <c r="D36" s="31"/>
      <c r="E36" s="31"/>
      <c r="F36" s="31"/>
      <c r="G36" s="31"/>
      <c r="H36" s="31"/>
      <c r="I36" s="31"/>
      <c r="J36" s="31"/>
      <c r="K36" s="31"/>
      <c r="L36" s="31"/>
      <c r="M36" s="31"/>
      <c r="N36" s="31"/>
      <c r="O36" s="31"/>
      <c r="P36" s="31"/>
      <c r="Q36" s="31"/>
      <c r="R36" s="31"/>
      <c r="S36" s="90"/>
      <c r="T36" s="1520"/>
      <c r="U36" s="1520"/>
      <c r="V36" s="1520"/>
      <c r="W36" s="1520"/>
      <c r="X36" s="1520"/>
      <c r="Y36" s="1520"/>
      <c r="Z36" s="1520"/>
      <c r="AA36" s="1520"/>
      <c r="AB36" s="1520"/>
      <c r="AC36" s="1520"/>
      <c r="AD36" s="41"/>
      <c r="AG36" s="31"/>
      <c r="AH36" s="31"/>
      <c r="AI36" s="31"/>
      <c r="AJ36" s="31"/>
    </row>
    <row r="37" spans="1:36" s="36" customFormat="1" ht="14.25" customHeight="1" x14ac:dyDescent="0.2">
      <c r="A37" s="1516"/>
      <c r="B37" s="1516"/>
      <c r="C37" s="1516"/>
      <c r="D37" s="1516"/>
      <c r="E37" s="1516"/>
      <c r="F37" s="1516"/>
      <c r="G37" s="1516"/>
      <c r="H37" s="1516"/>
      <c r="I37" s="1516"/>
      <c r="J37" s="1516"/>
      <c r="K37" s="1516"/>
      <c r="L37" s="1516"/>
      <c r="M37" s="1516"/>
      <c r="N37" s="1516"/>
      <c r="O37" s="1516"/>
      <c r="P37" s="1516"/>
      <c r="Q37" s="1516"/>
      <c r="R37" s="1516"/>
      <c r="S37" s="1516"/>
      <c r="T37" s="34"/>
      <c r="U37" s="34"/>
      <c r="V37" s="34"/>
      <c r="W37" s="34"/>
      <c r="X37" s="34"/>
      <c r="Y37" s="34"/>
      <c r="Z37" s="34"/>
      <c r="AA37" s="34"/>
      <c r="AB37" s="34"/>
      <c r="AC37" s="34"/>
      <c r="AD37" s="31"/>
    </row>
    <row r="38" spans="1:36" s="36" customFormat="1" ht="22.5" customHeight="1" x14ac:dyDescent="0.2">
      <c r="A38" s="34"/>
      <c r="B38" s="34"/>
      <c r="C38" s="34"/>
      <c r="D38" s="34"/>
      <c r="E38" s="34"/>
      <c r="F38" s="34"/>
      <c r="G38" s="34"/>
      <c r="H38" s="34"/>
      <c r="I38" s="34"/>
      <c r="J38" s="34"/>
      <c r="K38" s="1517"/>
      <c r="L38" s="1517"/>
      <c r="M38" s="1517"/>
      <c r="N38" s="1517"/>
      <c r="O38" s="1517"/>
      <c r="P38" s="1517"/>
      <c r="Q38" s="1517"/>
      <c r="R38" s="1517"/>
      <c r="S38" s="90"/>
      <c r="T38" s="34"/>
      <c r="U38" s="1518"/>
      <c r="V38" s="1518"/>
      <c r="W38" s="1518"/>
      <c r="X38" s="1518"/>
      <c r="Y38" s="34"/>
      <c r="Z38" s="34"/>
      <c r="AA38" s="34"/>
      <c r="AB38" s="34"/>
      <c r="AC38" s="34"/>
      <c r="AD38" s="31"/>
    </row>
    <row r="39" spans="1:36" ht="20.25" customHeight="1" x14ac:dyDescent="0.2">
      <c r="A39" s="34"/>
      <c r="B39" s="34"/>
      <c r="C39" s="34"/>
      <c r="D39" s="34"/>
      <c r="E39" s="34"/>
      <c r="F39" s="34"/>
      <c r="G39" s="83"/>
      <c r="H39" s="34"/>
      <c r="I39" s="34"/>
      <c r="J39" s="34"/>
      <c r="K39" s="34"/>
      <c r="L39" s="34"/>
      <c r="M39" s="34"/>
      <c r="N39" s="34"/>
      <c r="O39" s="34"/>
      <c r="P39" s="34"/>
      <c r="Q39" s="34"/>
      <c r="R39" s="34"/>
      <c r="S39" s="90"/>
      <c r="T39" s="91"/>
      <c r="U39" s="1518"/>
      <c r="V39" s="1518"/>
      <c r="W39" s="1518"/>
      <c r="X39" s="1518"/>
      <c r="Y39" s="91"/>
      <c r="Z39" s="91"/>
      <c r="AA39" s="91"/>
      <c r="AB39" s="91"/>
      <c r="AC39" s="91"/>
      <c r="AD39" s="90"/>
    </row>
    <row r="40" spans="1:36" ht="14.25" customHeight="1" x14ac:dyDescent="0.2">
      <c r="A40" s="90"/>
      <c r="B40" s="90"/>
      <c r="C40" s="90"/>
      <c r="D40" s="90"/>
      <c r="E40" s="90"/>
      <c r="F40" s="90"/>
      <c r="G40" s="90"/>
      <c r="H40" s="90"/>
      <c r="I40" s="90"/>
      <c r="J40" s="90"/>
      <c r="K40" s="90"/>
      <c r="L40" s="90"/>
      <c r="M40" s="90"/>
      <c r="N40" s="90"/>
      <c r="O40" s="90"/>
      <c r="P40" s="90"/>
      <c r="Q40" s="90"/>
      <c r="R40" s="90"/>
      <c r="S40" s="90"/>
      <c r="T40" s="91"/>
      <c r="U40" s="91"/>
      <c r="V40" s="91"/>
      <c r="W40" s="91"/>
      <c r="X40" s="91"/>
      <c r="Y40" s="91"/>
      <c r="Z40" s="91"/>
      <c r="AA40" s="91"/>
      <c r="AB40" s="91"/>
      <c r="AC40" s="91"/>
      <c r="AD40" s="90"/>
    </row>
    <row r="41" spans="1:36" ht="14.25" customHeight="1" x14ac:dyDescent="0.2">
      <c r="A41" s="90"/>
      <c r="B41" s="90"/>
      <c r="C41" s="90"/>
      <c r="D41" s="90"/>
      <c r="E41" s="90"/>
      <c r="F41" s="90"/>
      <c r="G41" s="90"/>
      <c r="H41" s="90"/>
      <c r="I41" s="90"/>
      <c r="J41" s="90"/>
      <c r="K41" s="90"/>
      <c r="L41" s="90"/>
      <c r="M41" s="90"/>
      <c r="N41" s="90"/>
      <c r="O41" s="90"/>
      <c r="P41" s="90"/>
      <c r="Q41" s="90"/>
      <c r="R41" s="90"/>
      <c r="S41" s="90"/>
      <c r="AB41" s="90"/>
      <c r="AC41" s="90"/>
      <c r="AD41" s="90"/>
    </row>
    <row r="42" spans="1:36" ht="14.25" customHeight="1" x14ac:dyDescent="0.2">
      <c r="A42" s="90"/>
      <c r="B42" s="90"/>
      <c r="C42" s="90"/>
      <c r="D42" s="90"/>
      <c r="E42" s="90"/>
      <c r="F42" s="90"/>
      <c r="G42" s="90"/>
      <c r="H42" s="90"/>
      <c r="I42" s="90"/>
      <c r="J42" s="90"/>
      <c r="K42" s="90"/>
      <c r="L42" s="90"/>
      <c r="M42" s="90"/>
      <c r="N42" s="90"/>
      <c r="O42" s="90"/>
      <c r="P42" s="90"/>
      <c r="Q42" s="90"/>
      <c r="R42" s="90"/>
      <c r="S42" s="90"/>
    </row>
    <row r="43" spans="1:36" ht="14.25" customHeight="1" x14ac:dyDescent="0.2"/>
    <row r="44" spans="1:36" ht="14.25" customHeight="1" x14ac:dyDescent="0.2"/>
    <row r="45" spans="1:36" ht="14.25" customHeight="1" x14ac:dyDescent="0.2"/>
    <row r="46" spans="1:36" ht="14.25" customHeight="1" x14ac:dyDescent="0.2"/>
    <row r="47" spans="1:36" ht="14.25" customHeight="1" x14ac:dyDescent="0.2"/>
    <row r="48" spans="1:36" ht="14.25" customHeight="1" x14ac:dyDescent="0.2"/>
    <row r="49" ht="14.25" customHeight="1" x14ac:dyDescent="0.2"/>
    <row r="50" ht="14.25" customHeight="1" x14ac:dyDescent="0.2"/>
    <row r="51" ht="14.25" customHeight="1" x14ac:dyDescent="0.2"/>
    <row r="52" ht="14.25" customHeight="1" x14ac:dyDescent="0.2"/>
    <row r="53" ht="14.25" customHeight="1" x14ac:dyDescent="0.2"/>
    <row r="54" ht="14.25" customHeight="1" x14ac:dyDescent="0.2"/>
    <row r="55" ht="14.25" customHeight="1" x14ac:dyDescent="0.2"/>
    <row r="56" ht="14.25" customHeight="1" x14ac:dyDescent="0.2"/>
    <row r="57" ht="14.25" customHeight="1" x14ac:dyDescent="0.2"/>
    <row r="58" ht="14.25" customHeight="1" x14ac:dyDescent="0.2"/>
    <row r="59" ht="14.25" customHeight="1" x14ac:dyDescent="0.2"/>
    <row r="60" ht="14.25" customHeight="1" x14ac:dyDescent="0.2"/>
    <row r="61" ht="14.25" customHeight="1" x14ac:dyDescent="0.2"/>
    <row r="62" ht="14.25" customHeight="1" x14ac:dyDescent="0.2"/>
    <row r="63" ht="14.25" customHeight="1" x14ac:dyDescent="0.2"/>
    <row r="64" ht="14.25" customHeight="1" x14ac:dyDescent="0.2"/>
    <row r="65" ht="14.25" customHeight="1" x14ac:dyDescent="0.2"/>
    <row r="66" ht="14.25" customHeight="1" x14ac:dyDescent="0.2"/>
    <row r="67" ht="14.25" customHeight="1" x14ac:dyDescent="0.2"/>
    <row r="68" ht="14.25" customHeight="1" x14ac:dyDescent="0.2"/>
    <row r="69" ht="14.25" customHeight="1" x14ac:dyDescent="0.2"/>
    <row r="70" ht="14.25" customHeight="1" x14ac:dyDescent="0.2"/>
    <row r="71" ht="14.25" customHeight="1" x14ac:dyDescent="0.2"/>
    <row r="72" ht="14.25" customHeight="1" x14ac:dyDescent="0.2"/>
    <row r="73" ht="14.25" customHeight="1" x14ac:dyDescent="0.2"/>
    <row r="74" ht="14.25" customHeight="1" x14ac:dyDescent="0.2"/>
    <row r="75" ht="14.25" customHeight="1" x14ac:dyDescent="0.2"/>
    <row r="76" ht="14.25" customHeight="1" x14ac:dyDescent="0.2"/>
    <row r="77" ht="14.25" customHeight="1" x14ac:dyDescent="0.2"/>
    <row r="78" ht="14.25" customHeight="1" x14ac:dyDescent="0.2"/>
    <row r="79" ht="14.25" customHeight="1" x14ac:dyDescent="0.2"/>
    <row r="80" ht="14.25" customHeight="1" x14ac:dyDescent="0.2"/>
    <row r="81" ht="14.25" customHeight="1" x14ac:dyDescent="0.2"/>
    <row r="82" ht="14.25" customHeight="1" x14ac:dyDescent="0.2"/>
    <row r="83" ht="14.25" customHeight="1" x14ac:dyDescent="0.2"/>
    <row r="84" ht="14.25" customHeight="1" x14ac:dyDescent="0.2"/>
    <row r="85" ht="14.25" customHeight="1" x14ac:dyDescent="0.2"/>
    <row r="86" ht="14.25" customHeight="1" x14ac:dyDescent="0.2"/>
    <row r="87" ht="14.25" customHeight="1" x14ac:dyDescent="0.2"/>
    <row r="88" ht="14.25" customHeight="1" x14ac:dyDescent="0.2"/>
    <row r="89" ht="14.25" customHeight="1" x14ac:dyDescent="0.2"/>
    <row r="90" ht="14.25" customHeight="1" x14ac:dyDescent="0.2"/>
    <row r="91" ht="14.25" customHeight="1" x14ac:dyDescent="0.2"/>
    <row r="92" ht="14.25" customHeight="1" x14ac:dyDescent="0.2"/>
    <row r="93" ht="14.25" customHeight="1" x14ac:dyDescent="0.2"/>
    <row r="94" ht="14.25" customHeight="1" x14ac:dyDescent="0.2"/>
    <row r="95" ht="14.25" customHeight="1" x14ac:dyDescent="0.2"/>
    <row r="96" ht="14.25" customHeight="1" x14ac:dyDescent="0.2"/>
    <row r="97" ht="14.25" customHeight="1" x14ac:dyDescent="0.2"/>
  </sheetData>
  <mergeCells count="32">
    <mergeCell ref="W1:AB1"/>
    <mergeCell ref="A2:V2"/>
    <mergeCell ref="W2:Y3"/>
    <mergeCell ref="Z2:AB3"/>
    <mergeCell ref="A3:V3"/>
    <mergeCell ref="D1:V1"/>
    <mergeCell ref="A5:AC6"/>
    <mergeCell ref="A8:AC8"/>
    <mergeCell ref="B13:AB13"/>
    <mergeCell ref="A23:S23"/>
    <mergeCell ref="T23:AC23"/>
    <mergeCell ref="T36:AC36"/>
    <mergeCell ref="AE24:AE25"/>
    <mergeCell ref="A25:B26"/>
    <mergeCell ref="C25:D25"/>
    <mergeCell ref="E25:F25"/>
    <mergeCell ref="G25:J25"/>
    <mergeCell ref="T24:V24"/>
    <mergeCell ref="A31:B32"/>
    <mergeCell ref="C31:D31"/>
    <mergeCell ref="C28:D28"/>
    <mergeCell ref="E28:F28"/>
    <mergeCell ref="G28:J28"/>
    <mergeCell ref="E31:F31"/>
    <mergeCell ref="G31:J31"/>
    <mergeCell ref="Y24:AA24"/>
    <mergeCell ref="A28:B29"/>
    <mergeCell ref="A37:S37"/>
    <mergeCell ref="K38:L38"/>
    <mergeCell ref="M38:N38"/>
    <mergeCell ref="O38:R38"/>
    <mergeCell ref="U38:X39"/>
  </mergeCells>
  <printOptions horizontalCentered="1"/>
  <pageMargins left="0" right="0" top="0.5" bottom="0.5" header="0.3" footer="0.3"/>
  <pageSetup paperSize="9" scale="90" orientation="landscape" r:id="rId1"/>
  <headerFooter differentFirst="1">
    <oddHeader>&amp;LHRBF Impact Evaluation&amp;CHousehold Questionnaire&amp;R&amp;10Form HH</oddHeader>
    <oddFooter>&amp;R&amp;P / &amp;N</oddFooter>
  </headerFooter>
  <colBreaks count="1" manualBreakCount="1">
    <brk id="29" max="40"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09"/>
  <sheetViews>
    <sheetView topLeftCell="A193" zoomScale="130" zoomScaleNormal="130" zoomScaleSheetLayoutView="115" zoomScalePageLayoutView="148" workbookViewId="0">
      <selection activeCell="E295" sqref="E295"/>
    </sheetView>
  </sheetViews>
  <sheetFormatPr defaultColWidth="8.85546875" defaultRowHeight="21" x14ac:dyDescent="0.2"/>
  <cols>
    <col min="1" max="1" width="7" style="101" customWidth="1"/>
    <col min="2" max="2" width="38.5703125" style="102" customWidth="1"/>
    <col min="3" max="3" width="3.140625" style="102" customWidth="1"/>
    <col min="4" max="4" width="28.140625" style="102" customWidth="1"/>
    <col min="5" max="5" width="4.140625" style="103" customWidth="1"/>
    <col min="6" max="6" width="3.7109375" style="96" customWidth="1"/>
    <col min="7" max="7" width="7.28515625" style="104" customWidth="1"/>
    <col min="8" max="8" width="6" style="96" customWidth="1"/>
    <col min="9" max="9" width="4" style="97" customWidth="1"/>
    <col min="10" max="16384" width="8.85546875" style="96"/>
  </cols>
  <sheetData>
    <row r="1" spans="1:10" s="106" customFormat="1" ht="23.25" customHeight="1" thickBot="1" x14ac:dyDescent="0.25">
      <c r="A1" s="582">
        <f>-1</f>
        <v>-1</v>
      </c>
      <c r="B1" s="2426" t="s">
        <v>382</v>
      </c>
      <c r="C1" s="2427"/>
      <c r="D1" s="2427"/>
      <c r="E1" s="2427"/>
      <c r="F1" s="2427"/>
      <c r="G1" s="2427"/>
      <c r="H1" s="2427"/>
      <c r="I1" s="2428"/>
      <c r="J1" s="105"/>
    </row>
    <row r="2" spans="1:10" s="106" customFormat="1" ht="27" customHeight="1" thickBot="1" x14ac:dyDescent="0.25">
      <c r="A2" s="582" t="s">
        <v>51</v>
      </c>
      <c r="B2" s="2429" t="s">
        <v>383</v>
      </c>
      <c r="C2" s="2429"/>
      <c r="D2" s="2429"/>
      <c r="E2" s="2429"/>
      <c r="F2" s="2429"/>
      <c r="G2" s="2429"/>
      <c r="H2" s="2430" t="s">
        <v>384</v>
      </c>
      <c r="I2" s="2431"/>
    </row>
    <row r="3" spans="1:10" s="106" customFormat="1" ht="36.75" customHeight="1" thickBot="1" x14ac:dyDescent="0.25">
      <c r="A3" s="2432" t="s">
        <v>385</v>
      </c>
      <c r="B3" s="2433"/>
      <c r="C3" s="2433"/>
      <c r="D3" s="2433"/>
      <c r="E3" s="2433"/>
      <c r="F3" s="2433"/>
      <c r="G3" s="2433"/>
      <c r="H3" s="2433"/>
      <c r="I3" s="2434"/>
    </row>
    <row r="4" spans="1:10" s="106" customFormat="1" ht="15" hidden="1" customHeight="1" x14ac:dyDescent="0.2">
      <c r="A4" s="583">
        <f>A1-0.01</f>
        <v>-1.01</v>
      </c>
      <c r="B4" s="584" t="s">
        <v>34</v>
      </c>
      <c r="C4" s="1571" t="s">
        <v>97</v>
      </c>
      <c r="D4" s="1572"/>
      <c r="E4" s="497">
        <v>1</v>
      </c>
      <c r="F4" s="498"/>
      <c r="G4" s="585"/>
      <c r="H4" s="1757"/>
      <c r="I4" s="1758"/>
    </row>
    <row r="5" spans="1:10" s="106" customFormat="1" ht="15" hidden="1" customHeight="1" thickBot="1" x14ac:dyDescent="0.25">
      <c r="A5" s="586"/>
      <c r="B5" s="587"/>
      <c r="C5" s="1705" t="s">
        <v>98</v>
      </c>
      <c r="D5" s="1706"/>
      <c r="E5" s="500">
        <v>2</v>
      </c>
      <c r="F5" s="588"/>
      <c r="G5" s="589"/>
      <c r="H5" s="1759"/>
      <c r="I5" s="1760"/>
    </row>
    <row r="6" spans="1:10" s="106" customFormat="1" ht="15" hidden="1" customHeight="1" x14ac:dyDescent="0.2">
      <c r="A6" s="590">
        <f>A4-0.01</f>
        <v>-1.02</v>
      </c>
      <c r="B6" s="591" t="s">
        <v>115</v>
      </c>
      <c r="C6" s="1744" t="s">
        <v>97</v>
      </c>
      <c r="D6" s="1745"/>
      <c r="E6" s="345">
        <v>1</v>
      </c>
      <c r="F6" s="592"/>
      <c r="G6" s="593"/>
      <c r="H6" s="594"/>
      <c r="I6" s="595"/>
    </row>
    <row r="7" spans="1:10" s="106" customFormat="1" ht="15" hidden="1" customHeight="1" thickBot="1" x14ac:dyDescent="0.25">
      <c r="A7" s="596"/>
      <c r="B7" s="597"/>
      <c r="C7" s="1708" t="s">
        <v>98</v>
      </c>
      <c r="D7" s="1709"/>
      <c r="E7" s="349">
        <v>2</v>
      </c>
      <c r="F7" s="598"/>
      <c r="G7" s="599"/>
      <c r="H7" s="600"/>
      <c r="I7" s="601"/>
    </row>
    <row r="8" spans="1:10" ht="15" hidden="1" customHeight="1" x14ac:dyDescent="0.2">
      <c r="A8" s="1563">
        <f>A6-0.01</f>
        <v>-1.03</v>
      </c>
      <c r="B8" s="1553" t="s">
        <v>334</v>
      </c>
      <c r="C8" s="550" t="s">
        <v>14</v>
      </c>
      <c r="D8" s="551"/>
      <c r="E8" s="551"/>
      <c r="F8" s="551"/>
      <c r="G8" s="552">
        <v>1</v>
      </c>
      <c r="H8" s="1600"/>
      <c r="I8" s="1601"/>
    </row>
    <row r="9" spans="1:10" ht="15" hidden="1" customHeight="1" x14ac:dyDescent="0.2">
      <c r="A9" s="1564"/>
      <c r="B9" s="1538"/>
      <c r="C9" s="1761" t="s">
        <v>335</v>
      </c>
      <c r="D9" s="1762"/>
      <c r="E9" s="553"/>
      <c r="F9" s="554"/>
      <c r="G9" s="555">
        <v>2</v>
      </c>
      <c r="H9" s="1604"/>
      <c r="I9" s="1605"/>
    </row>
    <row r="10" spans="1:10" ht="15" hidden="1" customHeight="1" x14ac:dyDescent="0.2">
      <c r="A10" s="1564"/>
      <c r="B10" s="1538"/>
      <c r="C10" s="556" t="s">
        <v>336</v>
      </c>
      <c r="D10" s="554"/>
      <c r="E10" s="553"/>
      <c r="F10" s="554"/>
      <c r="G10" s="553">
        <v>3</v>
      </c>
      <c r="H10" s="1604"/>
      <c r="I10" s="1605"/>
    </row>
    <row r="11" spans="1:10" ht="15" hidden="1" customHeight="1" x14ac:dyDescent="0.2">
      <c r="A11" s="1564"/>
      <c r="B11" s="1538"/>
      <c r="C11" s="1763" t="s">
        <v>279</v>
      </c>
      <c r="D11" s="1764"/>
      <c r="E11" s="553"/>
      <c r="F11" s="554"/>
      <c r="G11" s="553">
        <v>4</v>
      </c>
      <c r="H11" s="1604"/>
      <c r="I11" s="1605"/>
    </row>
    <row r="12" spans="1:10" ht="15" hidden="1" customHeight="1" x14ac:dyDescent="0.2">
      <c r="A12" s="1564"/>
      <c r="B12" s="1538"/>
      <c r="C12" s="1763" t="s">
        <v>125</v>
      </c>
      <c r="D12" s="1764"/>
      <c r="E12" s="553"/>
      <c r="F12" s="554"/>
      <c r="G12" s="553">
        <v>5</v>
      </c>
      <c r="H12" s="1604"/>
      <c r="I12" s="1605"/>
    </row>
    <row r="13" spans="1:10" ht="15" hidden="1" customHeight="1" x14ac:dyDescent="0.2">
      <c r="A13" s="1564"/>
      <c r="B13" s="1538"/>
      <c r="C13" s="1763" t="s">
        <v>49</v>
      </c>
      <c r="D13" s="1764"/>
      <c r="E13" s="553"/>
      <c r="F13" s="554"/>
      <c r="G13" s="553">
        <v>6</v>
      </c>
      <c r="H13" s="1604"/>
      <c r="I13" s="1605"/>
    </row>
    <row r="14" spans="1:10" ht="15" hidden="1" customHeight="1" x14ac:dyDescent="0.2">
      <c r="A14" s="1564"/>
      <c r="B14" s="1538"/>
      <c r="C14" s="557" t="s">
        <v>15</v>
      </c>
      <c r="D14" s="554"/>
      <c r="E14" s="553"/>
      <c r="F14" s="554"/>
      <c r="G14" s="555">
        <v>7</v>
      </c>
      <c r="H14" s="1604"/>
      <c r="I14" s="1605"/>
    </row>
    <row r="15" spans="1:10" ht="15" hidden="1" customHeight="1" x14ac:dyDescent="0.2">
      <c r="A15" s="1564"/>
      <c r="B15" s="1538"/>
      <c r="C15" s="1763" t="s">
        <v>16</v>
      </c>
      <c r="D15" s="1764"/>
      <c r="E15" s="553"/>
      <c r="F15" s="554"/>
      <c r="G15" s="553">
        <v>8</v>
      </c>
      <c r="H15" s="1604"/>
      <c r="I15" s="1605"/>
    </row>
    <row r="16" spans="1:10" ht="15" hidden="1" customHeight="1" x14ac:dyDescent="0.2">
      <c r="A16" s="1564"/>
      <c r="B16" s="1538"/>
      <c r="C16" s="557" t="s">
        <v>17</v>
      </c>
      <c r="D16" s="558"/>
      <c r="E16" s="555"/>
      <c r="F16" s="558"/>
      <c r="G16" s="555">
        <v>9</v>
      </c>
      <c r="H16" s="1604"/>
      <c r="I16" s="1605"/>
    </row>
    <row r="17" spans="1:16" ht="15" hidden="1" customHeight="1" x14ac:dyDescent="0.2">
      <c r="A17" s="1564"/>
      <c r="B17" s="1538"/>
      <c r="C17" s="1763" t="s">
        <v>18</v>
      </c>
      <c r="D17" s="1764"/>
      <c r="E17" s="553"/>
      <c r="F17" s="554"/>
      <c r="G17" s="553">
        <v>10</v>
      </c>
      <c r="H17" s="1604"/>
      <c r="I17" s="1605"/>
    </row>
    <row r="18" spans="1:16" ht="15" hidden="1" customHeight="1" x14ac:dyDescent="0.2">
      <c r="A18" s="1564"/>
      <c r="B18" s="1538"/>
      <c r="C18" s="1761" t="s">
        <v>47</v>
      </c>
      <c r="D18" s="1762"/>
      <c r="E18" s="555"/>
      <c r="F18" s="558"/>
      <c r="G18" s="555">
        <v>11</v>
      </c>
      <c r="H18" s="1604"/>
      <c r="I18" s="1605"/>
    </row>
    <row r="19" spans="1:16" ht="15" hidden="1" customHeight="1" x14ac:dyDescent="0.2">
      <c r="A19" s="1564"/>
      <c r="B19" s="1538"/>
      <c r="C19" s="556" t="s">
        <v>280</v>
      </c>
      <c r="D19" s="554"/>
      <c r="E19" s="553"/>
      <c r="F19" s="554"/>
      <c r="G19" s="553">
        <v>12</v>
      </c>
      <c r="H19" s="1604"/>
      <c r="I19" s="1605"/>
    </row>
    <row r="20" spans="1:16" ht="12.95" hidden="1" customHeight="1" thickBot="1" x14ac:dyDescent="0.25">
      <c r="A20" s="1748"/>
      <c r="B20" s="1554"/>
      <c r="C20" s="1769" t="s">
        <v>129</v>
      </c>
      <c r="D20" s="1770"/>
      <c r="E20" s="1770"/>
      <c r="F20" s="1770"/>
      <c r="G20" s="559">
        <v>96</v>
      </c>
      <c r="H20" s="1602"/>
      <c r="I20" s="1603"/>
      <c r="J20" s="107"/>
      <c r="K20" s="107"/>
      <c r="L20" s="107"/>
      <c r="M20" s="107"/>
      <c r="N20" s="107"/>
      <c r="O20" s="107"/>
      <c r="P20" s="107"/>
    </row>
    <row r="21" spans="1:16" ht="18" customHeight="1" x14ac:dyDescent="0.2">
      <c r="A21" s="2394" t="s">
        <v>337</v>
      </c>
      <c r="B21" s="2395" t="s">
        <v>386</v>
      </c>
      <c r="C21" s="2396" t="s">
        <v>387</v>
      </c>
      <c r="D21" s="2397"/>
      <c r="E21" s="2398"/>
      <c r="F21" s="2398"/>
      <c r="G21" s="2399"/>
      <c r="H21" s="1673"/>
      <c r="I21" s="1580"/>
    </row>
    <row r="22" spans="1:16" ht="18" customHeight="1" x14ac:dyDescent="0.2">
      <c r="A22" s="2400"/>
      <c r="B22" s="2401"/>
      <c r="C22" s="2402" t="s">
        <v>14</v>
      </c>
      <c r="D22" s="2403"/>
      <c r="E22" s="2403"/>
      <c r="F22" s="2403"/>
      <c r="G22" s="2404">
        <v>1</v>
      </c>
      <c r="H22" s="1565"/>
      <c r="I22" s="1566"/>
    </row>
    <row r="23" spans="1:16" ht="18" customHeight="1" x14ac:dyDescent="0.2">
      <c r="A23" s="2400"/>
      <c r="B23" s="2401"/>
      <c r="C23" s="2405" t="s">
        <v>388</v>
      </c>
      <c r="D23" s="2406"/>
      <c r="E23" s="2407"/>
      <c r="F23" s="2406"/>
      <c r="G23" s="2407">
        <v>4</v>
      </c>
      <c r="H23" s="1565"/>
      <c r="I23" s="1566"/>
    </row>
    <row r="24" spans="1:16" ht="14.1" customHeight="1" x14ac:dyDescent="0.2">
      <c r="A24" s="2400"/>
      <c r="B24" s="2401"/>
      <c r="C24" s="2405" t="s">
        <v>389</v>
      </c>
      <c r="D24" s="2406"/>
      <c r="E24" s="2407"/>
      <c r="F24" s="2406"/>
      <c r="G24" s="2407">
        <v>5</v>
      </c>
      <c r="H24" s="1565"/>
      <c r="I24" s="1566"/>
    </row>
    <row r="25" spans="1:16" ht="18" customHeight="1" x14ac:dyDescent="0.2">
      <c r="A25" s="2400"/>
      <c r="B25" s="2401"/>
      <c r="C25" s="2405" t="s">
        <v>49</v>
      </c>
      <c r="D25" s="2406"/>
      <c r="E25" s="2407"/>
      <c r="F25" s="2406"/>
      <c r="G25" s="2407">
        <v>6</v>
      </c>
      <c r="H25" s="1565"/>
      <c r="I25" s="1566"/>
    </row>
    <row r="26" spans="1:16" ht="18" customHeight="1" x14ac:dyDescent="0.2">
      <c r="A26" s="2400"/>
      <c r="B26" s="2401"/>
      <c r="C26" s="2405" t="s">
        <v>390</v>
      </c>
      <c r="D26" s="2406"/>
      <c r="E26" s="2407"/>
      <c r="F26" s="2406"/>
      <c r="G26" s="2407">
        <v>8</v>
      </c>
      <c r="H26" s="1565"/>
      <c r="I26" s="1566"/>
    </row>
    <row r="27" spans="1:16" ht="18" customHeight="1" x14ac:dyDescent="0.2">
      <c r="A27" s="2400"/>
      <c r="B27" s="2401"/>
      <c r="C27" s="2405" t="s">
        <v>47</v>
      </c>
      <c r="D27" s="2406"/>
      <c r="E27" s="2407"/>
      <c r="F27" s="2406"/>
      <c r="G27" s="2407">
        <v>10</v>
      </c>
      <c r="H27" s="1565"/>
      <c r="I27" s="1566"/>
    </row>
    <row r="28" spans="1:16" ht="18" customHeight="1" x14ac:dyDescent="0.2">
      <c r="A28" s="2400"/>
      <c r="B28" s="2401"/>
      <c r="C28" s="2408" t="s">
        <v>391</v>
      </c>
      <c r="D28" s="2409"/>
      <c r="E28" s="2410"/>
      <c r="F28" s="2411"/>
      <c r="G28" s="2412"/>
      <c r="H28" s="1565"/>
      <c r="I28" s="1566"/>
    </row>
    <row r="29" spans="1:16" ht="18" customHeight="1" x14ac:dyDescent="0.2">
      <c r="A29" s="2400"/>
      <c r="B29" s="2401"/>
      <c r="C29" s="2405" t="s">
        <v>392</v>
      </c>
      <c r="D29" s="2406"/>
      <c r="E29" s="2407"/>
      <c r="F29" s="2406"/>
      <c r="G29" s="2407">
        <v>3</v>
      </c>
      <c r="H29" s="1565"/>
      <c r="I29" s="1566"/>
    </row>
    <row r="30" spans="1:16" ht="18" customHeight="1" x14ac:dyDescent="0.2">
      <c r="A30" s="2400"/>
      <c r="B30" s="2401"/>
      <c r="C30" s="2411" t="s">
        <v>393</v>
      </c>
      <c r="D30" s="2411"/>
      <c r="E30" s="2413"/>
      <c r="F30" s="2411"/>
      <c r="G30" s="2413">
        <v>13</v>
      </c>
      <c r="H30" s="1565"/>
      <c r="I30" s="1566"/>
    </row>
    <row r="31" spans="1:16" ht="18" customHeight="1" x14ac:dyDescent="0.2">
      <c r="A31" s="2400"/>
      <c r="B31" s="2401"/>
      <c r="C31" s="2405" t="s">
        <v>280</v>
      </c>
      <c r="D31" s="2406"/>
      <c r="E31" s="2407"/>
      <c r="F31" s="2406"/>
      <c r="G31" s="2407">
        <v>12</v>
      </c>
      <c r="H31" s="1565"/>
      <c r="I31" s="1566"/>
    </row>
    <row r="32" spans="1:16" ht="23.1" customHeight="1" thickBot="1" x14ac:dyDescent="0.25">
      <c r="A32" s="2400"/>
      <c r="B32" s="2401"/>
      <c r="C32" s="2414" t="s">
        <v>394</v>
      </c>
      <c r="D32" s="2415"/>
      <c r="E32" s="2415"/>
      <c r="F32" s="2415"/>
      <c r="G32" s="2416">
        <v>96</v>
      </c>
      <c r="H32" s="1565"/>
      <c r="I32" s="1566"/>
    </row>
    <row r="33" spans="1:9" ht="18" hidden="1" customHeight="1" thickBot="1" x14ac:dyDescent="0.25">
      <c r="A33" s="1756">
        <f>A8-0.01</f>
        <v>-1.04</v>
      </c>
      <c r="B33" s="1719" t="s">
        <v>19</v>
      </c>
      <c r="C33" s="1744" t="s">
        <v>20</v>
      </c>
      <c r="D33" s="1745"/>
      <c r="E33" s="602">
        <v>1</v>
      </c>
      <c r="F33" s="592"/>
      <c r="G33" s="593"/>
      <c r="H33" s="1674"/>
      <c r="I33" s="1675"/>
    </row>
    <row r="34" spans="1:9" ht="18" hidden="1" customHeight="1" thickBot="1" x14ac:dyDescent="0.25">
      <c r="A34" s="1756"/>
      <c r="B34" s="1755"/>
      <c r="C34" s="1765" t="s">
        <v>32</v>
      </c>
      <c r="D34" s="1766"/>
      <c r="E34" s="603">
        <v>2</v>
      </c>
      <c r="F34" s="604"/>
      <c r="G34" s="605"/>
      <c r="H34" s="1674"/>
      <c r="I34" s="1675"/>
    </row>
    <row r="35" spans="1:9" ht="18" hidden="1" customHeight="1" thickBot="1" x14ac:dyDescent="0.25">
      <c r="A35" s="1756"/>
      <c r="B35" s="1755"/>
      <c r="C35" s="1765" t="s">
        <v>33</v>
      </c>
      <c r="D35" s="1766"/>
      <c r="E35" s="606">
        <v>3</v>
      </c>
      <c r="F35" s="607"/>
      <c r="G35" s="608"/>
      <c r="H35" s="1674"/>
      <c r="I35" s="1675"/>
    </row>
    <row r="36" spans="1:9" ht="18" hidden="1" customHeight="1" thickBot="1" x14ac:dyDescent="0.25">
      <c r="A36" s="1756"/>
      <c r="B36" s="1720"/>
      <c r="C36" s="1767" t="s">
        <v>129</v>
      </c>
      <c r="D36" s="1768"/>
      <c r="E36" s="609">
        <v>96</v>
      </c>
      <c r="F36" s="598"/>
      <c r="G36" s="599"/>
      <c r="H36" s="1598"/>
      <c r="I36" s="1599"/>
    </row>
    <row r="37" spans="1:9" ht="18" hidden="1" customHeight="1" thickBot="1" x14ac:dyDescent="0.25">
      <c r="A37" s="1756">
        <f>A33-0.01</f>
        <v>-1.05</v>
      </c>
      <c r="B37" s="1719" t="s">
        <v>21</v>
      </c>
      <c r="C37" s="1776" t="s">
        <v>112</v>
      </c>
      <c r="D37" s="1777"/>
      <c r="E37" s="602">
        <v>1</v>
      </c>
      <c r="F37" s="592"/>
      <c r="G37" s="593"/>
      <c r="H37" s="1596"/>
      <c r="I37" s="1597"/>
    </row>
    <row r="38" spans="1:9" ht="18" hidden="1" customHeight="1" thickBot="1" x14ac:dyDescent="0.25">
      <c r="A38" s="1756"/>
      <c r="B38" s="1755"/>
      <c r="C38" s="1771" t="s">
        <v>22</v>
      </c>
      <c r="D38" s="1772"/>
      <c r="E38" s="606">
        <v>2</v>
      </c>
      <c r="F38" s="607"/>
      <c r="G38" s="608"/>
      <c r="H38" s="1674"/>
      <c r="I38" s="1675"/>
    </row>
    <row r="39" spans="1:9" ht="18" hidden="1" customHeight="1" thickBot="1" x14ac:dyDescent="0.25">
      <c r="A39" s="1756"/>
      <c r="B39" s="1755"/>
      <c r="C39" s="1771" t="s">
        <v>25</v>
      </c>
      <c r="D39" s="1772"/>
      <c r="E39" s="606">
        <v>3</v>
      </c>
      <c r="F39" s="607"/>
      <c r="G39" s="608"/>
      <c r="H39" s="1674"/>
      <c r="I39" s="1675"/>
    </row>
    <row r="40" spans="1:9" ht="18" hidden="1" customHeight="1" thickBot="1" x14ac:dyDescent="0.25">
      <c r="A40" s="1756"/>
      <c r="B40" s="1755"/>
      <c r="C40" s="1765" t="s">
        <v>23</v>
      </c>
      <c r="D40" s="1766"/>
      <c r="E40" s="610">
        <v>4</v>
      </c>
      <c r="F40" s="611"/>
      <c r="G40" s="612"/>
      <c r="H40" s="1674"/>
      <c r="I40" s="1675"/>
    </row>
    <row r="41" spans="1:9" ht="18" hidden="1" customHeight="1" thickBot="1" x14ac:dyDescent="0.25">
      <c r="A41" s="1756"/>
      <c r="B41" s="1755"/>
      <c r="C41" s="1765" t="s">
        <v>24</v>
      </c>
      <c r="D41" s="1766"/>
      <c r="E41" s="610">
        <v>5</v>
      </c>
      <c r="F41" s="611"/>
      <c r="G41" s="612"/>
      <c r="H41" s="1674"/>
      <c r="I41" s="1675"/>
    </row>
    <row r="42" spans="1:9" ht="18" hidden="1" customHeight="1" thickBot="1" x14ac:dyDescent="0.25">
      <c r="A42" s="1756"/>
      <c r="B42" s="1720"/>
      <c r="C42" s="1767" t="s">
        <v>129</v>
      </c>
      <c r="D42" s="1768"/>
      <c r="E42" s="609">
        <v>96</v>
      </c>
      <c r="F42" s="598"/>
      <c r="G42" s="613"/>
      <c r="H42" s="1598"/>
      <c r="I42" s="1599"/>
    </row>
    <row r="43" spans="1:9" ht="18" hidden="1" customHeight="1" thickBot="1" x14ac:dyDescent="0.25">
      <c r="A43" s="391">
        <f>A37-0.01</f>
        <v>-1.06</v>
      </c>
      <c r="B43" s="1495" t="s">
        <v>116</v>
      </c>
      <c r="C43" s="1644"/>
      <c r="D43" s="1645"/>
      <c r="E43" s="1645"/>
      <c r="F43" s="1645"/>
      <c r="G43" s="1669"/>
      <c r="H43" s="1676"/>
      <c r="I43" s="1677"/>
    </row>
    <row r="44" spans="1:9" ht="18" customHeight="1" thickBot="1" x14ac:dyDescent="0.25">
      <c r="A44" s="1713">
        <f>A43-0.01</f>
        <v>-1.07</v>
      </c>
      <c r="B44" s="1544" t="s">
        <v>395</v>
      </c>
      <c r="C44" s="207"/>
      <c r="D44" s="308" t="s">
        <v>381</v>
      </c>
      <c r="E44" s="615"/>
      <c r="F44" s="225"/>
      <c r="G44" s="543"/>
      <c r="H44" s="1596"/>
      <c r="I44" s="1597"/>
    </row>
    <row r="45" spans="1:9" ht="77.25" customHeight="1" thickBot="1" x14ac:dyDescent="0.25">
      <c r="A45" s="1713"/>
      <c r="B45" s="1546"/>
      <c r="C45" s="232"/>
      <c r="D45" s="1625" t="s">
        <v>396</v>
      </c>
      <c r="E45" s="1625"/>
      <c r="F45" s="1625"/>
      <c r="G45" s="1773"/>
      <c r="H45" s="1598"/>
      <c r="I45" s="1599"/>
    </row>
    <row r="46" spans="1:9" ht="18" hidden="1" customHeight="1" x14ac:dyDescent="0.2">
      <c r="A46" s="1563">
        <f>A44-0.01</f>
        <v>-1.08</v>
      </c>
      <c r="B46" s="1553" t="s">
        <v>3</v>
      </c>
      <c r="C46" s="1571" t="s">
        <v>253</v>
      </c>
      <c r="D46" s="1572"/>
      <c r="E46" s="552">
        <v>1</v>
      </c>
      <c r="F46" s="498" t="s">
        <v>95</v>
      </c>
      <c r="G46" s="616">
        <f>A57</f>
        <v>-1.1100000000000001</v>
      </c>
      <c r="H46" s="1670"/>
      <c r="I46" s="1601"/>
    </row>
    <row r="47" spans="1:9" ht="18" hidden="1" customHeight="1" x14ac:dyDescent="0.2">
      <c r="A47" s="1564"/>
      <c r="B47" s="1538"/>
      <c r="C47" s="1535" t="s">
        <v>254</v>
      </c>
      <c r="D47" s="1536"/>
      <c r="E47" s="617">
        <v>2</v>
      </c>
      <c r="F47" s="618" t="s">
        <v>95</v>
      </c>
      <c r="G47" s="619">
        <f>A57</f>
        <v>-1.1100000000000001</v>
      </c>
      <c r="H47" s="1671"/>
      <c r="I47" s="1605"/>
    </row>
    <row r="48" spans="1:9" ht="18" hidden="1" customHeight="1" thickBot="1" x14ac:dyDescent="0.25">
      <c r="A48" s="1748"/>
      <c r="B48" s="1554"/>
      <c r="C48" s="1705" t="s">
        <v>98</v>
      </c>
      <c r="D48" s="1706"/>
      <c r="E48" s="620">
        <v>3</v>
      </c>
      <c r="F48" s="588"/>
      <c r="G48" s="621"/>
      <c r="H48" s="1672"/>
      <c r="I48" s="1603"/>
    </row>
    <row r="49" spans="1:9" ht="18" hidden="1" customHeight="1" thickBot="1" x14ac:dyDescent="0.25">
      <c r="A49" s="1537">
        <f>A46-0.01</f>
        <v>-1.0900000000000001</v>
      </c>
      <c r="B49" s="1494" t="s">
        <v>118</v>
      </c>
      <c r="C49" s="411" t="s">
        <v>69</v>
      </c>
      <c r="D49" s="622" t="s">
        <v>26</v>
      </c>
      <c r="E49" s="623"/>
      <c r="F49" s="624"/>
      <c r="G49" s="625"/>
      <c r="H49" s="1586"/>
      <c r="I49" s="1587"/>
    </row>
    <row r="50" spans="1:9" ht="15.95" hidden="1" customHeight="1" thickBot="1" x14ac:dyDescent="0.25">
      <c r="A50" s="1537"/>
      <c r="B50" s="1538" t="s">
        <v>261</v>
      </c>
      <c r="C50" s="417" t="s">
        <v>70</v>
      </c>
      <c r="D50" s="414" t="s">
        <v>76</v>
      </c>
      <c r="E50" s="626"/>
      <c r="F50" s="627"/>
      <c r="G50" s="628"/>
      <c r="H50" s="1588"/>
      <c r="I50" s="1589"/>
    </row>
    <row r="51" spans="1:9" ht="15.95" hidden="1" customHeight="1" thickBot="1" x14ac:dyDescent="0.25">
      <c r="A51" s="1537"/>
      <c r="B51" s="1538"/>
      <c r="C51" s="418" t="s">
        <v>71</v>
      </c>
      <c r="D51" s="414" t="s">
        <v>77</v>
      </c>
      <c r="E51" s="626"/>
      <c r="F51" s="627"/>
      <c r="G51" s="628"/>
      <c r="H51" s="1588"/>
      <c r="I51" s="1589"/>
    </row>
    <row r="52" spans="1:9" ht="39" hidden="1" customHeight="1" thickBot="1" x14ac:dyDescent="0.25">
      <c r="A52" s="1537"/>
      <c r="B52" s="1554"/>
      <c r="C52" s="421" t="s">
        <v>72</v>
      </c>
      <c r="D52" s="629" t="s">
        <v>27</v>
      </c>
      <c r="E52" s="630"/>
      <c r="F52" s="631"/>
      <c r="G52" s="632"/>
      <c r="H52" s="1590"/>
      <c r="I52" s="1591"/>
    </row>
    <row r="53" spans="1:9" ht="28.5" hidden="1" customHeight="1" thickBot="1" x14ac:dyDescent="0.25">
      <c r="A53" s="1537">
        <f>A49-0.01</f>
        <v>-1.1000000000000001</v>
      </c>
      <c r="B53" s="1494" t="s">
        <v>117</v>
      </c>
      <c r="C53" s="633" t="s">
        <v>69</v>
      </c>
      <c r="D53" s="622" t="s">
        <v>26</v>
      </c>
      <c r="E53" s="623"/>
      <c r="F53" s="624"/>
      <c r="G53" s="625"/>
      <c r="H53" s="1586"/>
      <c r="I53" s="1587"/>
    </row>
    <row r="54" spans="1:9" ht="18" hidden="1" customHeight="1" thickBot="1" x14ac:dyDescent="0.25">
      <c r="A54" s="1537"/>
      <c r="B54" s="1538" t="s">
        <v>261</v>
      </c>
      <c r="C54" s="634" t="s">
        <v>70</v>
      </c>
      <c r="D54" s="414" t="s">
        <v>76</v>
      </c>
      <c r="E54" s="626"/>
      <c r="F54" s="627"/>
      <c r="G54" s="628"/>
      <c r="H54" s="1588"/>
      <c r="I54" s="1589"/>
    </row>
    <row r="55" spans="1:9" ht="18" hidden="1" customHeight="1" thickBot="1" x14ac:dyDescent="0.25">
      <c r="A55" s="1537"/>
      <c r="B55" s="1538"/>
      <c r="C55" s="635" t="s">
        <v>71</v>
      </c>
      <c r="D55" s="414" t="s">
        <v>77</v>
      </c>
      <c r="E55" s="626"/>
      <c r="F55" s="627"/>
      <c r="G55" s="628"/>
      <c r="H55" s="1588"/>
      <c r="I55" s="1589"/>
    </row>
    <row r="56" spans="1:9" ht="18" hidden="1" customHeight="1" thickBot="1" x14ac:dyDescent="0.25">
      <c r="A56" s="1537"/>
      <c r="B56" s="1554"/>
      <c r="C56" s="413" t="s">
        <v>72</v>
      </c>
      <c r="D56" s="414" t="s">
        <v>27</v>
      </c>
      <c r="E56" s="626"/>
      <c r="F56" s="627"/>
      <c r="G56" s="628"/>
      <c r="H56" s="1590"/>
      <c r="I56" s="1591"/>
    </row>
    <row r="57" spans="1:9" ht="18" customHeight="1" x14ac:dyDescent="0.2">
      <c r="A57" s="1541">
        <f>A53-0.01</f>
        <v>-1.1100000000000001</v>
      </c>
      <c r="B57" s="1544" t="s">
        <v>397</v>
      </c>
      <c r="C57" s="207" t="s">
        <v>69</v>
      </c>
      <c r="D57" s="260" t="s">
        <v>398</v>
      </c>
      <c r="E57" s="258"/>
      <c r="F57" s="178"/>
      <c r="G57" s="636"/>
      <c r="H57" s="1586"/>
      <c r="I57" s="1587"/>
    </row>
    <row r="58" spans="1:9" ht="18" customHeight="1" x14ac:dyDescent="0.2">
      <c r="A58" s="1542"/>
      <c r="B58" s="1545"/>
      <c r="C58" s="438" t="s">
        <v>70</v>
      </c>
      <c r="D58" s="180" t="s">
        <v>76</v>
      </c>
      <c r="E58" s="273"/>
      <c r="F58" s="182"/>
      <c r="G58" s="637"/>
      <c r="H58" s="1588"/>
      <c r="I58" s="1589"/>
    </row>
    <row r="59" spans="1:9" ht="18" customHeight="1" x14ac:dyDescent="0.2">
      <c r="A59" s="1542"/>
      <c r="B59" s="1545"/>
      <c r="C59" s="277" t="s">
        <v>71</v>
      </c>
      <c r="D59" s="180" t="s">
        <v>77</v>
      </c>
      <c r="E59" s="273"/>
      <c r="F59" s="182"/>
      <c r="G59" s="637"/>
      <c r="H59" s="1588"/>
      <c r="I59" s="1589"/>
    </row>
    <row r="60" spans="1:9" ht="17.25" customHeight="1" thickBot="1" x14ac:dyDescent="0.25">
      <c r="A60" s="1543"/>
      <c r="B60" s="1546"/>
      <c r="C60" s="214" t="s">
        <v>72</v>
      </c>
      <c r="D60" s="180" t="s">
        <v>27</v>
      </c>
      <c r="E60" s="273"/>
      <c r="F60" s="182"/>
      <c r="G60" s="637"/>
      <c r="H60" s="1590"/>
      <c r="I60" s="1591"/>
    </row>
    <row r="61" spans="1:9" ht="16.5" customHeight="1" x14ac:dyDescent="0.2">
      <c r="A61" s="1541" t="s">
        <v>281</v>
      </c>
      <c r="B61" s="1544" t="s">
        <v>399</v>
      </c>
      <c r="C61" s="207" t="s">
        <v>69</v>
      </c>
      <c r="D61" s="260" t="s">
        <v>398</v>
      </c>
      <c r="E61" s="258"/>
      <c r="F61" s="178"/>
      <c r="G61" s="636"/>
      <c r="H61" s="1586"/>
      <c r="I61" s="1587"/>
    </row>
    <row r="62" spans="1:9" ht="16.5" customHeight="1" x14ac:dyDescent="0.2">
      <c r="A62" s="1542"/>
      <c r="B62" s="1545"/>
      <c r="C62" s="438" t="s">
        <v>70</v>
      </c>
      <c r="D62" s="180" t="s">
        <v>76</v>
      </c>
      <c r="E62" s="273"/>
      <c r="F62" s="182"/>
      <c r="G62" s="637"/>
      <c r="H62" s="1588"/>
      <c r="I62" s="1589"/>
    </row>
    <row r="63" spans="1:9" ht="16.5" customHeight="1" x14ac:dyDescent="0.2">
      <c r="A63" s="1542"/>
      <c r="B63" s="1545"/>
      <c r="C63" s="277" t="s">
        <v>71</v>
      </c>
      <c r="D63" s="180" t="s">
        <v>77</v>
      </c>
      <c r="E63" s="273"/>
      <c r="F63" s="182"/>
      <c r="G63" s="637"/>
      <c r="H63" s="1588"/>
      <c r="I63" s="1589"/>
    </row>
    <row r="64" spans="1:9" ht="16.5" customHeight="1" thickBot="1" x14ac:dyDescent="0.25">
      <c r="A64" s="1543"/>
      <c r="B64" s="1546"/>
      <c r="C64" s="214" t="s">
        <v>72</v>
      </c>
      <c r="D64" s="180" t="s">
        <v>27</v>
      </c>
      <c r="E64" s="273"/>
      <c r="F64" s="182"/>
      <c r="G64" s="637"/>
      <c r="H64" s="1590"/>
      <c r="I64" s="1591"/>
    </row>
    <row r="65" spans="1:9" ht="16.5" customHeight="1" x14ac:dyDescent="0.2">
      <c r="A65" s="1541">
        <f>A57-0.01</f>
        <v>-1.1200000000000001</v>
      </c>
      <c r="B65" s="1544" t="s">
        <v>401</v>
      </c>
      <c r="C65" s="207" t="s">
        <v>69</v>
      </c>
      <c r="D65" s="260" t="s">
        <v>398</v>
      </c>
      <c r="E65" s="258"/>
      <c r="F65" s="178"/>
      <c r="G65" s="636"/>
      <c r="H65" s="1586"/>
      <c r="I65" s="1587"/>
    </row>
    <row r="66" spans="1:9" ht="16.5" customHeight="1" x14ac:dyDescent="0.2">
      <c r="A66" s="1542"/>
      <c r="B66" s="1545"/>
      <c r="C66" s="438" t="s">
        <v>70</v>
      </c>
      <c r="D66" s="180" t="s">
        <v>76</v>
      </c>
      <c r="E66" s="273"/>
      <c r="F66" s="182"/>
      <c r="G66" s="637"/>
      <c r="H66" s="1588"/>
      <c r="I66" s="1589"/>
    </row>
    <row r="67" spans="1:9" ht="16.5" customHeight="1" x14ac:dyDescent="0.2">
      <c r="A67" s="1542"/>
      <c r="B67" s="1545"/>
      <c r="C67" s="277" t="s">
        <v>71</v>
      </c>
      <c r="D67" s="180" t="s">
        <v>77</v>
      </c>
      <c r="E67" s="273"/>
      <c r="F67" s="182"/>
      <c r="G67" s="637"/>
      <c r="H67" s="1588"/>
      <c r="I67" s="1589"/>
    </row>
    <row r="68" spans="1:9" ht="16.5" customHeight="1" thickBot="1" x14ac:dyDescent="0.25">
      <c r="A68" s="1543"/>
      <c r="B68" s="1546"/>
      <c r="C68" s="214" t="s">
        <v>72</v>
      </c>
      <c r="D68" s="180" t="s">
        <v>27</v>
      </c>
      <c r="E68" s="273"/>
      <c r="F68" s="182"/>
      <c r="G68" s="637"/>
      <c r="H68" s="1774"/>
      <c r="I68" s="1775"/>
    </row>
    <row r="69" spans="1:9" ht="16.5" customHeight="1" x14ac:dyDescent="0.2">
      <c r="A69" s="1541" t="s">
        <v>282</v>
      </c>
      <c r="B69" s="1544" t="s">
        <v>400</v>
      </c>
      <c r="C69" s="207" t="s">
        <v>69</v>
      </c>
      <c r="D69" s="260" t="s">
        <v>398</v>
      </c>
      <c r="E69" s="258"/>
      <c r="F69" s="178"/>
      <c r="G69" s="636"/>
      <c r="H69" s="1586"/>
      <c r="I69" s="1587"/>
    </row>
    <row r="70" spans="1:9" ht="16.5" customHeight="1" x14ac:dyDescent="0.2">
      <c r="A70" s="1542"/>
      <c r="B70" s="1545"/>
      <c r="C70" s="438" t="s">
        <v>70</v>
      </c>
      <c r="D70" s="180" t="s">
        <v>76</v>
      </c>
      <c r="E70" s="273"/>
      <c r="F70" s="182"/>
      <c r="G70" s="637"/>
      <c r="H70" s="1588"/>
      <c r="I70" s="1589"/>
    </row>
    <row r="71" spans="1:9" s="108" customFormat="1" ht="15.95" customHeight="1" x14ac:dyDescent="0.2">
      <c r="A71" s="1542"/>
      <c r="B71" s="1545"/>
      <c r="C71" s="277" t="s">
        <v>71</v>
      </c>
      <c r="D71" s="180" t="s">
        <v>77</v>
      </c>
      <c r="E71" s="273"/>
      <c r="F71" s="182"/>
      <c r="G71" s="637"/>
      <c r="H71" s="1588"/>
      <c r="I71" s="1589"/>
    </row>
    <row r="72" spans="1:9" s="108" customFormat="1" ht="21.75" thickBot="1" x14ac:dyDescent="0.25">
      <c r="A72" s="1543"/>
      <c r="B72" s="1546"/>
      <c r="C72" s="358" t="s">
        <v>72</v>
      </c>
      <c r="D72" s="180" t="s">
        <v>27</v>
      </c>
      <c r="E72" s="638"/>
      <c r="F72" s="186"/>
      <c r="G72" s="639"/>
      <c r="H72" s="1590"/>
      <c r="I72" s="1591"/>
    </row>
    <row r="73" spans="1:9" s="108" customFormat="1" ht="14.1" hidden="1" customHeight="1" thickBot="1" x14ac:dyDescent="0.25">
      <c r="A73" s="640" t="s">
        <v>189</v>
      </c>
      <c r="B73" s="1496" t="s">
        <v>190</v>
      </c>
      <c r="C73" s="418"/>
      <c r="D73" s="418" t="s">
        <v>191</v>
      </c>
      <c r="E73" s="641"/>
      <c r="F73" s="641"/>
      <c r="G73" s="642"/>
      <c r="H73" s="1567"/>
      <c r="I73" s="1568"/>
    </row>
    <row r="74" spans="1:9" s="108" customFormat="1" ht="39" hidden="1" thickBot="1" x14ac:dyDescent="0.25">
      <c r="A74" s="391">
        <f>A65-0.01</f>
        <v>-1.1300000000000001</v>
      </c>
      <c r="B74" s="486" t="s">
        <v>921</v>
      </c>
      <c r="C74" s="1644" t="s">
        <v>4</v>
      </c>
      <c r="D74" s="1645"/>
      <c r="E74" s="1645"/>
      <c r="F74" s="1645"/>
      <c r="G74" s="1669"/>
      <c r="H74" s="1567"/>
      <c r="I74" s="1568"/>
    </row>
    <row r="75" spans="1:9" s="108" customFormat="1" ht="26.25" hidden="1" thickBot="1" x14ac:dyDescent="0.25">
      <c r="A75" s="583" t="s">
        <v>192</v>
      </c>
      <c r="B75" s="1494" t="s">
        <v>193</v>
      </c>
      <c r="C75" s="633"/>
      <c r="D75" s="643" t="s">
        <v>194</v>
      </c>
      <c r="E75" s="643"/>
      <c r="F75" s="643"/>
      <c r="G75" s="644"/>
      <c r="H75" s="1567"/>
      <c r="I75" s="1568"/>
    </row>
    <row r="76" spans="1:9" s="108" customFormat="1" x14ac:dyDescent="0.2">
      <c r="A76" s="1541">
        <f>A74-0.01</f>
        <v>-1.1400000000000001</v>
      </c>
      <c r="B76" s="1544" t="s">
        <v>402</v>
      </c>
      <c r="C76" s="256" t="s">
        <v>70</v>
      </c>
      <c r="D76" s="1548" t="s">
        <v>403</v>
      </c>
      <c r="E76" s="1548"/>
      <c r="F76" s="1548"/>
      <c r="G76" s="1636"/>
      <c r="H76" s="1586"/>
      <c r="I76" s="1587"/>
    </row>
    <row r="77" spans="1:9" s="108" customFormat="1" ht="28.5" customHeight="1" x14ac:dyDescent="0.2">
      <c r="A77" s="1542"/>
      <c r="B77" s="1545"/>
      <c r="C77" s="214" t="s">
        <v>72</v>
      </c>
      <c r="D77" s="1549" t="s">
        <v>135</v>
      </c>
      <c r="E77" s="1549"/>
      <c r="F77" s="1549"/>
      <c r="G77" s="1550"/>
      <c r="H77" s="1588"/>
      <c r="I77" s="1589"/>
    </row>
    <row r="78" spans="1:9" s="108" customFormat="1" x14ac:dyDescent="0.2">
      <c r="A78" s="1542"/>
      <c r="B78" s="1545" t="s">
        <v>406</v>
      </c>
      <c r="C78" s="216" t="s">
        <v>73</v>
      </c>
      <c r="D78" s="1549" t="s">
        <v>404</v>
      </c>
      <c r="E78" s="1549"/>
      <c r="F78" s="1549"/>
      <c r="G78" s="1550"/>
      <c r="H78" s="1588"/>
      <c r="I78" s="1589"/>
    </row>
    <row r="79" spans="1:9" s="108" customFormat="1" ht="33.75" customHeight="1" x14ac:dyDescent="0.2">
      <c r="A79" s="1542"/>
      <c r="B79" s="1545"/>
      <c r="C79" s="390" t="s">
        <v>74</v>
      </c>
      <c r="D79" s="1555" t="s">
        <v>405</v>
      </c>
      <c r="E79" s="1555"/>
      <c r="F79" s="1555"/>
      <c r="G79" s="1556"/>
      <c r="H79" s="1588"/>
      <c r="I79" s="1589"/>
    </row>
    <row r="80" spans="1:9" s="108" customFormat="1" x14ac:dyDescent="0.2">
      <c r="A80" s="1542"/>
      <c r="B80" s="1545"/>
      <c r="C80" s="214" t="s">
        <v>75</v>
      </c>
      <c r="D80" s="1549" t="s">
        <v>407</v>
      </c>
      <c r="E80" s="1549"/>
      <c r="F80" s="1549"/>
      <c r="G80" s="1550"/>
      <c r="H80" s="1588"/>
      <c r="I80" s="1589"/>
    </row>
    <row r="81" spans="1:10" ht="15.75" customHeight="1" x14ac:dyDescent="0.2">
      <c r="A81" s="1542"/>
      <c r="B81" s="1545"/>
      <c r="C81" s="216" t="s">
        <v>78</v>
      </c>
      <c r="D81" s="1549" t="s">
        <v>408</v>
      </c>
      <c r="E81" s="1549"/>
      <c r="F81" s="1549"/>
      <c r="G81" s="1550"/>
      <c r="H81" s="1588"/>
      <c r="I81" s="1589"/>
    </row>
    <row r="82" spans="1:10" ht="28.5" customHeight="1" x14ac:dyDescent="0.2">
      <c r="A82" s="1542"/>
      <c r="B82" s="1545"/>
      <c r="C82" s="218" t="s">
        <v>80</v>
      </c>
      <c r="D82" s="1555" t="s">
        <v>409</v>
      </c>
      <c r="E82" s="1555"/>
      <c r="F82" s="1555"/>
      <c r="G82" s="1556"/>
      <c r="H82" s="1588"/>
      <c r="I82" s="1589"/>
    </row>
    <row r="83" spans="1:10" ht="24" customHeight="1" x14ac:dyDescent="0.2">
      <c r="A83" s="1542"/>
      <c r="B83" s="1545"/>
      <c r="C83" s="218" t="s">
        <v>81</v>
      </c>
      <c r="D83" s="1555" t="s">
        <v>410</v>
      </c>
      <c r="E83" s="1555"/>
      <c r="F83" s="1555"/>
      <c r="G83" s="1556"/>
      <c r="H83" s="1588"/>
      <c r="I83" s="1589"/>
    </row>
    <row r="84" spans="1:10" ht="15" customHeight="1" x14ac:dyDescent="0.2">
      <c r="A84" s="1542"/>
      <c r="B84" s="1545"/>
      <c r="C84" s="425" t="s">
        <v>85</v>
      </c>
      <c r="D84" s="362" t="s">
        <v>411</v>
      </c>
      <c r="E84" s="362"/>
      <c r="F84" s="362"/>
      <c r="G84" s="363"/>
      <c r="H84" s="1588"/>
      <c r="I84" s="1589"/>
    </row>
    <row r="85" spans="1:10" ht="16.5" customHeight="1" thickBot="1" x14ac:dyDescent="0.25">
      <c r="A85" s="1543"/>
      <c r="B85" s="1546"/>
      <c r="C85" s="645" t="s">
        <v>195</v>
      </c>
      <c r="D85" s="1561" t="s">
        <v>412</v>
      </c>
      <c r="E85" s="1561"/>
      <c r="F85" s="1561"/>
      <c r="G85" s="1562"/>
      <c r="H85" s="1590"/>
      <c r="I85" s="1591"/>
    </row>
    <row r="86" spans="1:10" ht="16.5" customHeight="1" thickBot="1" x14ac:dyDescent="0.25">
      <c r="A86" s="1713">
        <f>A76-0.01</f>
        <v>-1.1500000000000001</v>
      </c>
      <c r="B86" s="1545" t="s">
        <v>413</v>
      </c>
      <c r="C86" s="277" t="s">
        <v>70</v>
      </c>
      <c r="D86" s="208" t="s">
        <v>403</v>
      </c>
      <c r="E86" s="178"/>
      <c r="F86" s="178"/>
      <c r="G86" s="179"/>
      <c r="H86" s="1600"/>
      <c r="I86" s="1601"/>
    </row>
    <row r="87" spans="1:10" ht="16.5" customHeight="1" thickBot="1" x14ac:dyDescent="0.25">
      <c r="A87" s="1749"/>
      <c r="B87" s="1545"/>
      <c r="C87" s="214" t="s">
        <v>72</v>
      </c>
      <c r="D87" s="212" t="s">
        <v>135</v>
      </c>
      <c r="E87" s="182"/>
      <c r="F87" s="182"/>
      <c r="G87" s="183"/>
      <c r="H87" s="1604"/>
      <c r="I87" s="1605"/>
    </row>
    <row r="88" spans="1:10" ht="19.5" customHeight="1" thickBot="1" x14ac:dyDescent="0.25">
      <c r="A88" s="1749"/>
      <c r="B88" s="1545"/>
      <c r="C88" s="216" t="s">
        <v>73</v>
      </c>
      <c r="D88" s="212" t="s">
        <v>404</v>
      </c>
      <c r="E88" s="182"/>
      <c r="F88" s="182"/>
      <c r="G88" s="183"/>
      <c r="H88" s="1604"/>
      <c r="I88" s="1605"/>
    </row>
    <row r="89" spans="1:10" ht="16.5" customHeight="1" thickBot="1" x14ac:dyDescent="0.25">
      <c r="A89" s="1749"/>
      <c r="B89" s="1545" t="s">
        <v>419</v>
      </c>
      <c r="C89" s="390" t="s">
        <v>74</v>
      </c>
      <c r="D89" s="362" t="s">
        <v>405</v>
      </c>
      <c r="E89" s="400"/>
      <c r="F89" s="400"/>
      <c r="G89" s="401"/>
      <c r="H89" s="1604"/>
      <c r="I89" s="1605"/>
    </row>
    <row r="90" spans="1:10" ht="16.5" customHeight="1" thickBot="1" x14ac:dyDescent="0.25">
      <c r="A90" s="1749"/>
      <c r="B90" s="1545"/>
      <c r="C90" s="214" t="s">
        <v>75</v>
      </c>
      <c r="D90" s="212" t="s">
        <v>407</v>
      </c>
      <c r="E90" s="182"/>
      <c r="F90" s="182"/>
      <c r="G90" s="183"/>
      <c r="H90" s="1604"/>
      <c r="I90" s="1605"/>
    </row>
    <row r="91" spans="1:10" ht="16.5" customHeight="1" thickBot="1" x14ac:dyDescent="0.25">
      <c r="A91" s="1749"/>
      <c r="B91" s="1545"/>
      <c r="C91" s="216" t="s">
        <v>78</v>
      </c>
      <c r="D91" s="212" t="s">
        <v>408</v>
      </c>
      <c r="E91" s="182"/>
      <c r="F91" s="182"/>
      <c r="G91" s="183"/>
      <c r="H91" s="1604"/>
      <c r="I91" s="1605"/>
    </row>
    <row r="92" spans="1:10" ht="16.5" customHeight="1" thickBot="1" x14ac:dyDescent="0.25">
      <c r="A92" s="1749"/>
      <c r="B92" s="1545"/>
      <c r="C92" s="218" t="s">
        <v>80</v>
      </c>
      <c r="D92" s="362" t="s">
        <v>409</v>
      </c>
      <c r="E92" s="400"/>
      <c r="F92" s="400"/>
      <c r="G92" s="401"/>
      <c r="H92" s="1604"/>
      <c r="I92" s="1605"/>
    </row>
    <row r="93" spans="1:10" ht="16.5" customHeight="1" thickBot="1" x14ac:dyDescent="0.25">
      <c r="A93" s="1749"/>
      <c r="B93" s="1545"/>
      <c r="C93" s="218" t="s">
        <v>81</v>
      </c>
      <c r="D93" s="362" t="s">
        <v>410</v>
      </c>
      <c r="E93" s="400"/>
      <c r="F93" s="400"/>
      <c r="G93" s="401"/>
      <c r="H93" s="1604"/>
      <c r="I93" s="1605"/>
    </row>
    <row r="94" spans="1:10" ht="16.5" customHeight="1" thickBot="1" x14ac:dyDescent="0.25">
      <c r="A94" s="1749"/>
      <c r="B94" s="1545"/>
      <c r="C94" s="425" t="s">
        <v>85</v>
      </c>
      <c r="D94" s="362" t="s">
        <v>411</v>
      </c>
      <c r="E94" s="362"/>
      <c r="F94" s="362"/>
      <c r="G94" s="363"/>
      <c r="H94" s="1604"/>
      <c r="I94" s="1605"/>
    </row>
    <row r="95" spans="1:10" ht="16.5" customHeight="1" thickBot="1" x14ac:dyDescent="0.25">
      <c r="A95" s="1749"/>
      <c r="B95" s="1546"/>
      <c r="C95" s="440" t="s">
        <v>195</v>
      </c>
      <c r="D95" s="646" t="s">
        <v>412</v>
      </c>
      <c r="E95" s="647"/>
      <c r="F95" s="647"/>
      <c r="G95" s="648"/>
      <c r="H95" s="1602"/>
      <c r="I95" s="1603"/>
      <c r="J95" s="109"/>
    </row>
    <row r="96" spans="1:10" ht="15.75" customHeight="1" x14ac:dyDescent="0.2">
      <c r="A96" s="1678">
        <v>17.02</v>
      </c>
      <c r="B96" s="1544" t="s">
        <v>414</v>
      </c>
      <c r="C96" s="277" t="s">
        <v>70</v>
      </c>
      <c r="D96" s="1548" t="s">
        <v>403</v>
      </c>
      <c r="E96" s="1548"/>
      <c r="F96" s="1548"/>
      <c r="G96" s="1636"/>
      <c r="H96" s="1586"/>
      <c r="I96" s="1587"/>
    </row>
    <row r="97" spans="1:9" ht="15.75" customHeight="1" x14ac:dyDescent="0.2">
      <c r="A97" s="1648"/>
      <c r="B97" s="1545"/>
      <c r="C97" s="214" t="s">
        <v>72</v>
      </c>
      <c r="D97" s="1549" t="s">
        <v>135</v>
      </c>
      <c r="E97" s="1549"/>
      <c r="F97" s="1549"/>
      <c r="G97" s="1550"/>
      <c r="H97" s="1588"/>
      <c r="I97" s="1589"/>
    </row>
    <row r="98" spans="1:9" ht="20.25" customHeight="1" x14ac:dyDescent="0.2">
      <c r="A98" s="1648"/>
      <c r="B98" s="1545"/>
      <c r="C98" s="216" t="s">
        <v>73</v>
      </c>
      <c r="D98" s="1549" t="s">
        <v>404</v>
      </c>
      <c r="E98" s="1549"/>
      <c r="F98" s="1549"/>
      <c r="G98" s="1550"/>
      <c r="H98" s="1588"/>
      <c r="I98" s="1589"/>
    </row>
    <row r="99" spans="1:9" ht="17.100000000000001" customHeight="1" x14ac:dyDescent="0.2">
      <c r="A99" s="1648"/>
      <c r="B99" s="1545"/>
      <c r="C99" s="390" t="s">
        <v>74</v>
      </c>
      <c r="D99" s="1555" t="s">
        <v>405</v>
      </c>
      <c r="E99" s="1555"/>
      <c r="F99" s="1555"/>
      <c r="G99" s="1556"/>
      <c r="H99" s="1588"/>
      <c r="I99" s="1589"/>
    </row>
    <row r="100" spans="1:9" ht="15" customHeight="1" x14ac:dyDescent="0.2">
      <c r="A100" s="1648"/>
      <c r="B100" s="1545"/>
      <c r="C100" s="214" t="s">
        <v>75</v>
      </c>
      <c r="D100" s="1549" t="s">
        <v>407</v>
      </c>
      <c r="E100" s="1549"/>
      <c r="F100" s="1549"/>
      <c r="G100" s="1550"/>
      <c r="H100" s="1588"/>
      <c r="I100" s="1589"/>
    </row>
    <row r="101" spans="1:9" ht="15" customHeight="1" x14ac:dyDescent="0.2">
      <c r="A101" s="1648"/>
      <c r="B101" s="1545"/>
      <c r="C101" s="216" t="s">
        <v>78</v>
      </c>
      <c r="D101" s="1549" t="s">
        <v>408</v>
      </c>
      <c r="E101" s="1549"/>
      <c r="F101" s="1549"/>
      <c r="G101" s="1550"/>
      <c r="H101" s="1588"/>
      <c r="I101" s="1589"/>
    </row>
    <row r="102" spans="1:9" ht="24" customHeight="1" x14ac:dyDescent="0.2">
      <c r="A102" s="1648"/>
      <c r="B102" s="1545"/>
      <c r="C102" s="245" t="s">
        <v>80</v>
      </c>
      <c r="D102" s="1555" t="s">
        <v>409</v>
      </c>
      <c r="E102" s="1555"/>
      <c r="F102" s="1555"/>
      <c r="G102" s="1556"/>
      <c r="H102" s="1588"/>
      <c r="I102" s="1589"/>
    </row>
    <row r="103" spans="1:9" ht="21" customHeight="1" x14ac:dyDescent="0.2">
      <c r="A103" s="1648"/>
      <c r="B103" s="1545"/>
      <c r="C103" s="245" t="s">
        <v>81</v>
      </c>
      <c r="D103" s="1555" t="s">
        <v>410</v>
      </c>
      <c r="E103" s="1555"/>
      <c r="F103" s="1555"/>
      <c r="G103" s="1556"/>
      <c r="H103" s="1588"/>
      <c r="I103" s="1589"/>
    </row>
    <row r="104" spans="1:9" x14ac:dyDescent="0.2">
      <c r="A104" s="1648"/>
      <c r="B104" s="1545"/>
      <c r="C104" s="425" t="s">
        <v>85</v>
      </c>
      <c r="D104" s="362" t="s">
        <v>411</v>
      </c>
      <c r="E104" s="362"/>
      <c r="F104" s="362"/>
      <c r="G104" s="363"/>
      <c r="H104" s="1588"/>
      <c r="I104" s="1589"/>
    </row>
    <row r="105" spans="1:9" ht="15" customHeight="1" thickBot="1" x14ac:dyDescent="0.25">
      <c r="A105" s="1649"/>
      <c r="B105" s="1546"/>
      <c r="C105" s="440" t="s">
        <v>195</v>
      </c>
      <c r="D105" s="1561" t="s">
        <v>412</v>
      </c>
      <c r="E105" s="1561"/>
      <c r="F105" s="1561"/>
      <c r="G105" s="1562"/>
      <c r="H105" s="1590"/>
      <c r="I105" s="1591"/>
    </row>
    <row r="106" spans="1:9" ht="15" customHeight="1" x14ac:dyDescent="0.2">
      <c r="A106" s="1750" t="s">
        <v>353</v>
      </c>
      <c r="B106" s="1718" t="s">
        <v>415</v>
      </c>
      <c r="C106" s="651" t="s">
        <v>69</v>
      </c>
      <c r="D106" s="652" t="s">
        <v>416</v>
      </c>
      <c r="E106" s="652"/>
      <c r="F106" s="652"/>
      <c r="G106" s="653"/>
      <c r="H106" s="560"/>
      <c r="I106" s="561"/>
    </row>
    <row r="107" spans="1:9" ht="27" customHeight="1" x14ac:dyDescent="0.2">
      <c r="A107" s="1751"/>
      <c r="B107" s="1728"/>
      <c r="C107" s="361" t="s">
        <v>70</v>
      </c>
      <c r="D107" s="654" t="s">
        <v>417</v>
      </c>
      <c r="E107" s="654"/>
      <c r="F107" s="654"/>
      <c r="G107" s="655"/>
      <c r="H107" s="560"/>
      <c r="I107" s="561"/>
    </row>
    <row r="108" spans="1:9" ht="15" customHeight="1" x14ac:dyDescent="0.2">
      <c r="A108" s="1751"/>
      <c r="B108" s="1728" t="s">
        <v>418</v>
      </c>
      <c r="C108" s="361" t="s">
        <v>71</v>
      </c>
      <c r="D108" s="654" t="s">
        <v>421</v>
      </c>
      <c r="E108" s="654"/>
      <c r="F108" s="654"/>
      <c r="G108" s="655"/>
      <c r="H108" s="560"/>
      <c r="I108" s="561"/>
    </row>
    <row r="109" spans="1:9" ht="18.75" customHeight="1" x14ac:dyDescent="0.2">
      <c r="A109" s="1751"/>
      <c r="B109" s="1728"/>
      <c r="C109" s="361" t="s">
        <v>72</v>
      </c>
      <c r="D109" s="654" t="s">
        <v>420</v>
      </c>
      <c r="E109" s="654"/>
      <c r="F109" s="654"/>
      <c r="G109" s="655"/>
      <c r="H109" s="560"/>
      <c r="I109" s="561"/>
    </row>
    <row r="110" spans="1:9" s="110" customFormat="1" x14ac:dyDescent="0.2">
      <c r="A110" s="1751"/>
      <c r="B110" s="1728"/>
      <c r="C110" s="361" t="s">
        <v>73</v>
      </c>
      <c r="D110" s="654" t="s">
        <v>422</v>
      </c>
      <c r="E110" s="654"/>
      <c r="F110" s="654"/>
      <c r="G110" s="655"/>
      <c r="H110" s="560"/>
      <c r="I110" s="561"/>
    </row>
    <row r="111" spans="1:9" s="110" customFormat="1" ht="32.25" customHeight="1" x14ac:dyDescent="0.2">
      <c r="A111" s="1751"/>
      <c r="B111" s="1728"/>
      <c r="C111" s="361" t="s">
        <v>74</v>
      </c>
      <c r="D111" s="1557" t="s">
        <v>423</v>
      </c>
      <c r="E111" s="1557"/>
      <c r="F111" s="1557"/>
      <c r="G111" s="1558"/>
      <c r="H111" s="560"/>
      <c r="I111" s="561"/>
    </row>
    <row r="112" spans="1:9" s="110" customFormat="1" ht="15" customHeight="1" x14ac:dyDescent="0.2">
      <c r="A112" s="1751"/>
      <c r="B112" s="1728"/>
      <c r="C112" s="361" t="s">
        <v>75</v>
      </c>
      <c r="D112" s="654" t="s">
        <v>424</v>
      </c>
      <c r="E112" s="654"/>
      <c r="F112" s="654"/>
      <c r="G112" s="655"/>
      <c r="H112" s="560"/>
      <c r="I112" s="561"/>
    </row>
    <row r="113" spans="1:9" s="110" customFormat="1" ht="20.25" customHeight="1" x14ac:dyDescent="0.2">
      <c r="A113" s="1751"/>
      <c r="B113" s="1500"/>
      <c r="C113" s="361" t="s">
        <v>78</v>
      </c>
      <c r="D113" s="1557" t="s">
        <v>425</v>
      </c>
      <c r="E113" s="1557"/>
      <c r="F113" s="1557"/>
      <c r="G113" s="1558"/>
      <c r="H113" s="560"/>
      <c r="I113" s="561"/>
    </row>
    <row r="114" spans="1:9" s="110" customFormat="1" ht="15" customHeight="1" thickBot="1" x14ac:dyDescent="0.25">
      <c r="A114" s="1751"/>
      <c r="B114" s="1500"/>
      <c r="C114" s="361" t="s">
        <v>195</v>
      </c>
      <c r="D114" s="654" t="s">
        <v>412</v>
      </c>
      <c r="E114" s="654"/>
      <c r="F114" s="654"/>
      <c r="G114" s="655"/>
      <c r="H114" s="560"/>
      <c r="I114" s="561"/>
    </row>
    <row r="115" spans="1:9" s="110" customFormat="1" ht="15" customHeight="1" x14ac:dyDescent="0.2">
      <c r="A115" s="1750" t="s">
        <v>354</v>
      </c>
      <c r="B115" s="1718" t="s">
        <v>426</v>
      </c>
      <c r="C115" s="651" t="s">
        <v>69</v>
      </c>
      <c r="D115" s="652" t="s">
        <v>416</v>
      </c>
      <c r="E115" s="652"/>
      <c r="F115" s="652"/>
      <c r="G115" s="653"/>
      <c r="H115" s="562"/>
      <c r="I115" s="563"/>
    </row>
    <row r="116" spans="1:9" s="110" customFormat="1" ht="27" customHeight="1" x14ac:dyDescent="0.2">
      <c r="A116" s="1751"/>
      <c r="B116" s="1728"/>
      <c r="C116" s="361" t="s">
        <v>70</v>
      </c>
      <c r="D116" s="654" t="s">
        <v>417</v>
      </c>
      <c r="E116" s="654"/>
      <c r="F116" s="654"/>
      <c r="G116" s="655"/>
      <c r="H116" s="560"/>
      <c r="I116" s="561"/>
    </row>
    <row r="117" spans="1:9" s="110" customFormat="1" ht="29.25" customHeight="1" x14ac:dyDescent="0.2">
      <c r="A117" s="1751"/>
      <c r="B117" s="1506" t="s">
        <v>427</v>
      </c>
      <c r="C117" s="361" t="s">
        <v>71</v>
      </c>
      <c r="D117" s="654" t="s">
        <v>421</v>
      </c>
      <c r="E117" s="654"/>
      <c r="F117" s="654"/>
      <c r="G117" s="655"/>
      <c r="H117" s="560"/>
      <c r="I117" s="561"/>
    </row>
    <row r="118" spans="1:9" s="110" customFormat="1" ht="30" customHeight="1" x14ac:dyDescent="0.2">
      <c r="A118" s="1751"/>
      <c r="B118" s="1728" t="s">
        <v>418</v>
      </c>
      <c r="C118" s="361" t="s">
        <v>72</v>
      </c>
      <c r="D118" s="654" t="s">
        <v>420</v>
      </c>
      <c r="E118" s="654"/>
      <c r="F118" s="654"/>
      <c r="G118" s="655"/>
      <c r="H118" s="560"/>
      <c r="I118" s="561"/>
    </row>
    <row r="119" spans="1:9" s="110" customFormat="1" ht="21" customHeight="1" x14ac:dyDescent="0.2">
      <c r="A119" s="1751"/>
      <c r="B119" s="1728"/>
      <c r="C119" s="361" t="s">
        <v>73</v>
      </c>
      <c r="D119" s="654" t="s">
        <v>422</v>
      </c>
      <c r="E119" s="654"/>
      <c r="F119" s="654"/>
      <c r="G119" s="655"/>
      <c r="H119" s="560"/>
      <c r="I119" s="561"/>
    </row>
    <row r="120" spans="1:9" ht="12.95" customHeight="1" x14ac:dyDescent="0.2">
      <c r="A120" s="1751"/>
      <c r="B120" s="656"/>
      <c r="C120" s="361" t="s">
        <v>74</v>
      </c>
      <c r="D120" s="1557" t="s">
        <v>423</v>
      </c>
      <c r="E120" s="1557"/>
      <c r="F120" s="1557"/>
      <c r="G120" s="1558"/>
      <c r="H120" s="560"/>
      <c r="I120" s="561"/>
    </row>
    <row r="121" spans="1:9" x14ac:dyDescent="0.2">
      <c r="A121" s="1751"/>
      <c r="B121" s="656"/>
      <c r="C121" s="361" t="s">
        <v>75</v>
      </c>
      <c r="D121" s="654" t="s">
        <v>424</v>
      </c>
      <c r="E121" s="654"/>
      <c r="F121" s="654"/>
      <c r="G121" s="655"/>
      <c r="H121" s="560"/>
      <c r="I121" s="561"/>
    </row>
    <row r="122" spans="1:9" ht="12.75" customHeight="1" x14ac:dyDescent="0.2">
      <c r="A122" s="1751"/>
      <c r="B122" s="1500"/>
      <c r="C122" s="361" t="s">
        <v>78</v>
      </c>
      <c r="D122" s="1557" t="s">
        <v>425</v>
      </c>
      <c r="E122" s="1557"/>
      <c r="F122" s="1557"/>
      <c r="G122" s="1558"/>
      <c r="H122" s="560"/>
      <c r="I122" s="561"/>
    </row>
    <row r="123" spans="1:9" ht="15" customHeight="1" thickBot="1" x14ac:dyDescent="0.25">
      <c r="A123" s="1752"/>
      <c r="B123" s="1502"/>
      <c r="C123" s="364" t="s">
        <v>195</v>
      </c>
      <c r="D123" s="654" t="s">
        <v>412</v>
      </c>
      <c r="E123" s="654"/>
      <c r="F123" s="654"/>
      <c r="G123" s="655"/>
      <c r="H123" s="564"/>
      <c r="I123" s="565"/>
    </row>
    <row r="124" spans="1:9" ht="12.95" customHeight="1" x14ac:dyDescent="0.2">
      <c r="A124" s="2435" t="s">
        <v>291</v>
      </c>
      <c r="B124" s="2436" t="s">
        <v>428</v>
      </c>
      <c r="C124" s="2437" t="s">
        <v>429</v>
      </c>
      <c r="D124" s="2438"/>
      <c r="E124" s="657">
        <v>1</v>
      </c>
      <c r="F124" s="260"/>
      <c r="G124" s="318"/>
      <c r="H124" s="224"/>
      <c r="I124" s="228"/>
    </row>
    <row r="125" spans="1:9" ht="24.75" customHeight="1" thickBot="1" x14ac:dyDescent="0.25">
      <c r="A125" s="2439"/>
      <c r="B125" s="2440"/>
      <c r="C125" s="2441" t="s">
        <v>430</v>
      </c>
      <c r="D125" s="2442"/>
      <c r="E125" s="658">
        <v>2</v>
      </c>
      <c r="F125" s="659"/>
      <c r="G125" s="660"/>
      <c r="H125" s="230"/>
      <c r="I125" s="234"/>
    </row>
    <row r="126" spans="1:9" ht="21" hidden="1" customHeight="1" thickBot="1" x14ac:dyDescent="0.25">
      <c r="A126" s="1748" t="s">
        <v>292</v>
      </c>
      <c r="B126" s="1538" t="s">
        <v>922</v>
      </c>
      <c r="C126" s="635" t="s">
        <v>70</v>
      </c>
      <c r="D126" s="414" t="s">
        <v>82</v>
      </c>
      <c r="E126" s="414"/>
      <c r="F126" s="414"/>
      <c r="G126" s="415"/>
      <c r="H126" s="1600"/>
      <c r="I126" s="1601"/>
    </row>
    <row r="127" spans="1:9" ht="21.95" hidden="1" customHeight="1" thickBot="1" x14ac:dyDescent="0.25">
      <c r="A127" s="1646"/>
      <c r="B127" s="1538"/>
      <c r="C127" s="413" t="s">
        <v>72</v>
      </c>
      <c r="D127" s="661" t="s">
        <v>135</v>
      </c>
      <c r="E127" s="661"/>
      <c r="F127" s="661"/>
      <c r="G127" s="419"/>
      <c r="H127" s="1604"/>
      <c r="I127" s="1605"/>
    </row>
    <row r="128" spans="1:9" ht="21.75" hidden="1" thickBot="1" x14ac:dyDescent="0.25">
      <c r="A128" s="1646"/>
      <c r="B128" s="1538"/>
      <c r="C128" s="417" t="s">
        <v>73</v>
      </c>
      <c r="D128" s="661" t="s">
        <v>83</v>
      </c>
      <c r="E128" s="661"/>
      <c r="F128" s="661"/>
      <c r="G128" s="419"/>
      <c r="H128" s="1604"/>
      <c r="I128" s="1605"/>
    </row>
    <row r="129" spans="1:9" ht="15.95" hidden="1" customHeight="1" thickBot="1" x14ac:dyDescent="0.25">
      <c r="A129" s="1646"/>
      <c r="B129" s="1538"/>
      <c r="C129" s="418" t="s">
        <v>74</v>
      </c>
      <c r="D129" s="662" t="s">
        <v>315</v>
      </c>
      <c r="E129" s="662"/>
      <c r="F129" s="662"/>
      <c r="G129" s="663"/>
      <c r="H129" s="1604"/>
      <c r="I129" s="1605"/>
    </row>
    <row r="130" spans="1:9" ht="15" hidden="1" customHeight="1" thickBot="1" x14ac:dyDescent="0.25">
      <c r="A130" s="1646"/>
      <c r="B130" s="1538" t="s">
        <v>293</v>
      </c>
      <c r="C130" s="413" t="s">
        <v>75</v>
      </c>
      <c r="D130" s="661" t="s">
        <v>84</v>
      </c>
      <c r="E130" s="661"/>
      <c r="F130" s="661"/>
      <c r="G130" s="419"/>
      <c r="H130" s="1604"/>
      <c r="I130" s="1605"/>
    </row>
    <row r="131" spans="1:9" ht="21.75" hidden="1" thickBot="1" x14ac:dyDescent="0.25">
      <c r="A131" s="1646"/>
      <c r="B131" s="1538"/>
      <c r="C131" s="417" t="s">
        <v>78</v>
      </c>
      <c r="D131" s="661" t="s">
        <v>222</v>
      </c>
      <c r="E131" s="661"/>
      <c r="F131" s="661"/>
      <c r="G131" s="419"/>
      <c r="H131" s="1604"/>
      <c r="I131" s="1605"/>
    </row>
    <row r="132" spans="1:9" ht="15" hidden="1" customHeight="1" thickBot="1" x14ac:dyDescent="0.25">
      <c r="A132" s="1646"/>
      <c r="B132" s="1538"/>
      <c r="C132" s="664" t="s">
        <v>80</v>
      </c>
      <c r="D132" s="662" t="s">
        <v>313</v>
      </c>
      <c r="E132" s="665"/>
      <c r="F132" s="665"/>
      <c r="G132" s="666"/>
      <c r="H132" s="1604"/>
      <c r="I132" s="1605"/>
    </row>
    <row r="133" spans="1:9" ht="14.1" hidden="1" customHeight="1" thickBot="1" x14ac:dyDescent="0.25">
      <c r="A133" s="1646"/>
      <c r="B133" s="1538"/>
      <c r="C133" s="664" t="s">
        <v>81</v>
      </c>
      <c r="D133" s="662" t="s">
        <v>314</v>
      </c>
      <c r="E133" s="665"/>
      <c r="F133" s="665"/>
      <c r="G133" s="666"/>
      <c r="H133" s="1604"/>
      <c r="I133" s="1605"/>
    </row>
    <row r="134" spans="1:9" ht="21.95" hidden="1" customHeight="1" thickBot="1" x14ac:dyDescent="0.25">
      <c r="A134" s="1646"/>
      <c r="B134" s="1538"/>
      <c r="C134" s="667" t="s">
        <v>85</v>
      </c>
      <c r="D134" s="668" t="s">
        <v>316</v>
      </c>
      <c r="E134" s="669"/>
      <c r="F134" s="669"/>
      <c r="G134" s="670"/>
      <c r="H134" s="1604"/>
      <c r="I134" s="1605"/>
    </row>
    <row r="135" spans="1:9" ht="15" hidden="1" customHeight="1" thickBot="1" x14ac:dyDescent="0.25">
      <c r="A135" s="1551"/>
      <c r="B135" s="1538"/>
      <c r="C135" s="671" t="s">
        <v>195</v>
      </c>
      <c r="D135" s="1656" t="s">
        <v>130</v>
      </c>
      <c r="E135" s="1656"/>
      <c r="F135" s="1656"/>
      <c r="G135" s="1657"/>
      <c r="H135" s="1604"/>
      <c r="I135" s="1605"/>
    </row>
    <row r="136" spans="1:9" ht="15" customHeight="1" thickBot="1" x14ac:dyDescent="0.25">
      <c r="A136" s="1753" t="s">
        <v>338</v>
      </c>
      <c r="B136" s="1718" t="s">
        <v>923</v>
      </c>
      <c r="C136" s="672" t="s">
        <v>70</v>
      </c>
      <c r="D136" s="398" t="s">
        <v>403</v>
      </c>
      <c r="E136" s="337"/>
      <c r="F136" s="337"/>
      <c r="G136" s="399"/>
      <c r="H136" s="1730"/>
      <c r="I136" s="1731"/>
    </row>
    <row r="137" spans="1:9" ht="15" customHeight="1" thickBot="1" x14ac:dyDescent="0.25">
      <c r="A137" s="1754"/>
      <c r="B137" s="1728"/>
      <c r="C137" s="215" t="s">
        <v>72</v>
      </c>
      <c r="D137" s="362" t="s">
        <v>135</v>
      </c>
      <c r="E137" s="400"/>
      <c r="F137" s="400"/>
      <c r="G137" s="401"/>
      <c r="H137" s="1732"/>
      <c r="I137" s="1733"/>
    </row>
    <row r="138" spans="1:9" ht="15" customHeight="1" thickBot="1" x14ac:dyDescent="0.25">
      <c r="A138" s="1754"/>
      <c r="B138" s="1728"/>
      <c r="C138" s="218" t="s">
        <v>73</v>
      </c>
      <c r="D138" s="362" t="s">
        <v>404</v>
      </c>
      <c r="E138" s="400"/>
      <c r="F138" s="400"/>
      <c r="G138" s="401"/>
      <c r="H138" s="1732"/>
      <c r="I138" s="1733"/>
    </row>
    <row r="139" spans="1:9" ht="15" customHeight="1" thickBot="1" x14ac:dyDescent="0.25">
      <c r="A139" s="1754"/>
      <c r="B139" s="1728"/>
      <c r="C139" s="291" t="s">
        <v>74</v>
      </c>
      <c r="D139" s="362" t="s">
        <v>405</v>
      </c>
      <c r="E139" s="400"/>
      <c r="F139" s="400"/>
      <c r="G139" s="401"/>
      <c r="H139" s="1732"/>
      <c r="I139" s="1733"/>
    </row>
    <row r="140" spans="1:9" ht="13.5" customHeight="1" thickBot="1" x14ac:dyDescent="0.25">
      <c r="A140" s="1754"/>
      <c r="B140" s="1728" t="s">
        <v>1428</v>
      </c>
      <c r="C140" s="215" t="s">
        <v>75</v>
      </c>
      <c r="D140" s="362" t="s">
        <v>407</v>
      </c>
      <c r="E140" s="400"/>
      <c r="F140" s="400"/>
      <c r="G140" s="401"/>
      <c r="H140" s="1732"/>
      <c r="I140" s="1733"/>
    </row>
    <row r="141" spans="1:9" ht="19.5" customHeight="1" thickBot="1" x14ac:dyDescent="0.25">
      <c r="A141" s="1754"/>
      <c r="B141" s="1728"/>
      <c r="C141" s="218" t="s">
        <v>78</v>
      </c>
      <c r="D141" s="362" t="s">
        <v>408</v>
      </c>
      <c r="E141" s="400"/>
      <c r="F141" s="400"/>
      <c r="G141" s="401"/>
      <c r="H141" s="1732"/>
      <c r="I141" s="1733"/>
    </row>
    <row r="142" spans="1:9" ht="12" customHeight="1" thickBot="1" x14ac:dyDescent="0.25">
      <c r="A142" s="1754"/>
      <c r="B142" s="1728"/>
      <c r="C142" s="245" t="s">
        <v>80</v>
      </c>
      <c r="D142" s="362" t="s">
        <v>409</v>
      </c>
      <c r="E142" s="400"/>
      <c r="F142" s="400"/>
      <c r="G142" s="401"/>
      <c r="H142" s="1732"/>
      <c r="I142" s="1733"/>
    </row>
    <row r="143" spans="1:9" ht="15" customHeight="1" thickBot="1" x14ac:dyDescent="0.25">
      <c r="A143" s="1754"/>
      <c r="B143" s="1728"/>
      <c r="C143" s="245" t="s">
        <v>81</v>
      </c>
      <c r="D143" s="362" t="s">
        <v>410</v>
      </c>
      <c r="E143" s="400"/>
      <c r="F143" s="400"/>
      <c r="G143" s="401"/>
      <c r="H143" s="1732"/>
      <c r="I143" s="1733"/>
    </row>
    <row r="144" spans="1:9" ht="12.95" customHeight="1" thickBot="1" x14ac:dyDescent="0.25">
      <c r="A144" s="1754"/>
      <c r="B144" s="1728"/>
      <c r="C144" s="673" t="s">
        <v>85</v>
      </c>
      <c r="D144" s="362" t="s">
        <v>411</v>
      </c>
      <c r="E144" s="362"/>
      <c r="F144" s="362"/>
      <c r="G144" s="363"/>
      <c r="H144" s="1732"/>
      <c r="I144" s="1733"/>
    </row>
    <row r="145" spans="1:9" ht="12.95" customHeight="1" thickBot="1" x14ac:dyDescent="0.25">
      <c r="A145" s="1754"/>
      <c r="B145" s="1729"/>
      <c r="C145" s="367" t="s">
        <v>195</v>
      </c>
      <c r="D145" s="569" t="s">
        <v>412</v>
      </c>
      <c r="E145" s="342"/>
      <c r="F145" s="342"/>
      <c r="G145" s="674"/>
      <c r="H145" s="1732"/>
      <c r="I145" s="1733"/>
    </row>
    <row r="146" spans="1:9" ht="15" hidden="1" customHeight="1" x14ac:dyDescent="0.2">
      <c r="A146" s="1551" t="s">
        <v>196</v>
      </c>
      <c r="B146" s="1553" t="s">
        <v>924</v>
      </c>
      <c r="C146" s="1539" t="s">
        <v>97</v>
      </c>
      <c r="D146" s="1540"/>
      <c r="E146" s="675">
        <v>1</v>
      </c>
      <c r="F146" s="622"/>
      <c r="G146" s="676"/>
      <c r="H146" s="1586"/>
      <c r="I146" s="1587"/>
    </row>
    <row r="147" spans="1:9" ht="15" hidden="1" customHeight="1" thickBot="1" x14ac:dyDescent="0.25">
      <c r="A147" s="1552"/>
      <c r="B147" s="1554"/>
      <c r="C147" s="1725" t="s">
        <v>323</v>
      </c>
      <c r="D147" s="1656"/>
      <c r="E147" s="677">
        <v>2</v>
      </c>
      <c r="F147" s="629"/>
      <c r="G147" s="678"/>
      <c r="H147" s="1590"/>
      <c r="I147" s="1591"/>
    </row>
    <row r="148" spans="1:9" ht="18" hidden="1" customHeight="1" thickBot="1" x14ac:dyDescent="0.25">
      <c r="A148" s="679" t="s">
        <v>197</v>
      </c>
      <c r="B148" s="1644" t="s">
        <v>252</v>
      </c>
      <c r="C148" s="1726"/>
      <c r="D148" s="1726"/>
      <c r="E148" s="1726"/>
      <c r="F148" s="1726"/>
      <c r="G148" s="1727"/>
      <c r="H148" s="1586"/>
      <c r="I148" s="1587"/>
    </row>
    <row r="149" spans="1:9" ht="21.75" hidden="1" thickBot="1" x14ac:dyDescent="0.25">
      <c r="A149" s="1551" t="s">
        <v>283</v>
      </c>
      <c r="B149" s="1747" t="s">
        <v>308</v>
      </c>
      <c r="C149" s="1529" t="s">
        <v>284</v>
      </c>
      <c r="D149" s="1530"/>
      <c r="E149" s="680"/>
      <c r="F149" s="680">
        <v>1</v>
      </c>
      <c r="G149" s="681"/>
      <c r="H149" s="305"/>
      <c r="I149" s="306"/>
    </row>
    <row r="150" spans="1:9" ht="25.5" hidden="1" customHeight="1" thickBot="1" x14ac:dyDescent="0.25">
      <c r="A150" s="1688"/>
      <c r="B150" s="2417"/>
      <c r="C150" s="1531" t="s">
        <v>285</v>
      </c>
      <c r="D150" s="1532"/>
      <c r="E150" s="416"/>
      <c r="F150" s="416">
        <v>2</v>
      </c>
      <c r="G150" s="682"/>
      <c r="H150" s="305"/>
      <c r="I150" s="306"/>
    </row>
    <row r="151" spans="1:9" ht="17.25" hidden="1" customHeight="1" thickBot="1" x14ac:dyDescent="0.25">
      <c r="A151" s="1688"/>
      <c r="B151" s="745" t="s">
        <v>224</v>
      </c>
      <c r="C151" s="1531" t="s">
        <v>286</v>
      </c>
      <c r="D151" s="1532"/>
      <c r="E151" s="1532"/>
      <c r="F151" s="416">
        <v>3</v>
      </c>
      <c r="G151" s="682"/>
      <c r="H151" s="305"/>
      <c r="I151" s="306"/>
    </row>
    <row r="152" spans="1:9" ht="28.5" hidden="1" customHeight="1" thickBot="1" x14ac:dyDescent="0.25">
      <c r="A152" s="1552"/>
      <c r="B152" s="2418"/>
      <c r="C152" s="1533" t="s">
        <v>209</v>
      </c>
      <c r="D152" s="1534"/>
      <c r="E152" s="1534"/>
      <c r="F152" s="683">
        <v>96</v>
      </c>
      <c r="G152" s="684"/>
      <c r="H152" s="685"/>
      <c r="I152" s="306"/>
    </row>
    <row r="153" spans="1:9" ht="17.25" hidden="1" customHeight="1" thickBot="1" x14ac:dyDescent="0.25">
      <c r="A153" s="391">
        <f>A86-0.01</f>
        <v>-1.1600000000000001</v>
      </c>
      <c r="B153" s="486" t="str">
        <f>"Can you please tell me the total amount received in last month in KHR? 
INTERVIEWER: CONFIRM THE TOTAL AMOUNT STATED MATCHES THE SUM OF AMOUNTS STATED IN (" &amp; -A86 &amp; "). IF NOT, PROBE ON (" &amp; -A86 &amp; ") AND ADJUST UNTIL YOU OBTAIN MATCHING AMOUNTS. IF ZERO, RECORD '0000'."</f>
        <v>Can you please tell me the total amount received in last month in KHR? 
INTERVIEWER: CONFIRM THE TOTAL AMOUNT STATED MATCHES THE SUM OF AMOUNTS STATED IN (1.15). IF NOT, PROBE ON (1.15) AND ADJUST UNTIL YOU OBTAIN MATCHING AMOUNTS. IF ZERO, RECORD '0000'.</v>
      </c>
      <c r="C153" s="1644" t="s">
        <v>198</v>
      </c>
      <c r="D153" s="1645"/>
      <c r="E153" s="1645"/>
      <c r="F153" s="1645"/>
      <c r="G153" s="1669"/>
      <c r="H153" s="1577"/>
      <c r="I153" s="1578"/>
    </row>
    <row r="154" spans="1:9" ht="17.25" hidden="1" customHeight="1" x14ac:dyDescent="0.2">
      <c r="A154" s="1563">
        <f>A153-0.01</f>
        <v>-1.1700000000000002</v>
      </c>
      <c r="B154" s="1553" t="s">
        <v>38</v>
      </c>
      <c r="C154" s="1571" t="s">
        <v>39</v>
      </c>
      <c r="D154" s="1572"/>
      <c r="E154" s="686">
        <v>1</v>
      </c>
      <c r="F154" s="551"/>
      <c r="G154" s="585"/>
      <c r="H154" s="1586"/>
      <c r="I154" s="1587"/>
    </row>
    <row r="155" spans="1:9" ht="17.25" hidden="1" customHeight="1" x14ac:dyDescent="0.2">
      <c r="A155" s="1564"/>
      <c r="B155" s="1538"/>
      <c r="C155" s="1535" t="s">
        <v>40</v>
      </c>
      <c r="D155" s="1536"/>
      <c r="E155" s="687">
        <v>2</v>
      </c>
      <c r="F155" s="554"/>
      <c r="G155" s="688"/>
      <c r="H155" s="1588"/>
      <c r="I155" s="1589"/>
    </row>
    <row r="156" spans="1:9" ht="17.25" hidden="1" customHeight="1" x14ac:dyDescent="0.2">
      <c r="A156" s="1564"/>
      <c r="B156" s="1538"/>
      <c r="C156" s="1535" t="s">
        <v>41</v>
      </c>
      <c r="D156" s="1536"/>
      <c r="E156" s="689">
        <v>3</v>
      </c>
      <c r="F156" s="554"/>
      <c r="G156" s="688"/>
      <c r="H156" s="1588"/>
      <c r="I156" s="1589"/>
    </row>
    <row r="157" spans="1:9" ht="17.25" hidden="1" customHeight="1" thickBot="1" x14ac:dyDescent="0.25">
      <c r="A157" s="1748"/>
      <c r="B157" s="1554"/>
      <c r="C157" s="1575" t="s">
        <v>131</v>
      </c>
      <c r="D157" s="1576"/>
      <c r="E157" s="690">
        <v>96</v>
      </c>
      <c r="F157" s="691"/>
      <c r="G157" s="589"/>
      <c r="H157" s="1590"/>
      <c r="I157" s="1591"/>
    </row>
    <row r="158" spans="1:9" ht="17.25" customHeight="1" thickBot="1" x14ac:dyDescent="0.25">
      <c r="A158" s="1713">
        <f>A154-0.01</f>
        <v>-1.1800000000000002</v>
      </c>
      <c r="B158" s="1544" t="s">
        <v>561</v>
      </c>
      <c r="C158" s="1640" t="s">
        <v>429</v>
      </c>
      <c r="D158" s="1641"/>
      <c r="E158" s="692">
        <v>1</v>
      </c>
      <c r="F158" s="379"/>
      <c r="G158" s="693"/>
      <c r="H158" s="1673"/>
      <c r="I158" s="1580"/>
    </row>
    <row r="159" spans="1:9" ht="35.25" customHeight="1" thickBot="1" x14ac:dyDescent="0.25">
      <c r="A159" s="1713"/>
      <c r="B159" s="1545"/>
      <c r="C159" s="1624" t="s">
        <v>562</v>
      </c>
      <c r="D159" s="1625"/>
      <c r="E159" s="694">
        <v>2</v>
      </c>
      <c r="F159" s="241" t="s">
        <v>95</v>
      </c>
      <c r="G159" s="695">
        <f>A165</f>
        <v>-1.2000000000000002</v>
      </c>
      <c r="H159" s="1567"/>
      <c r="I159" s="1568"/>
    </row>
    <row r="160" spans="1:9" s="110" customFormat="1" ht="39.75" hidden="1" customHeight="1" thickBot="1" x14ac:dyDescent="0.25">
      <c r="A160" s="391">
        <f>A158-0.01</f>
        <v>-1.1900000000000002</v>
      </c>
      <c r="B160" s="486" t="s">
        <v>309</v>
      </c>
      <c r="C160" s="1644" t="s">
        <v>198</v>
      </c>
      <c r="D160" s="1645"/>
      <c r="E160" s="1645"/>
      <c r="F160" s="1645"/>
      <c r="G160" s="1669"/>
      <c r="H160" s="1577"/>
      <c r="I160" s="1578"/>
    </row>
    <row r="161" spans="1:9" ht="15" customHeight="1" x14ac:dyDescent="0.2">
      <c r="A161" s="1710" t="s">
        <v>339</v>
      </c>
      <c r="B161" s="1718" t="s">
        <v>563</v>
      </c>
      <c r="C161" s="1723" t="s">
        <v>564</v>
      </c>
      <c r="D161" s="1724"/>
      <c r="E161" s="1724"/>
      <c r="F161" s="566"/>
      <c r="G161" s="567"/>
      <c r="H161" s="1673"/>
      <c r="I161" s="1580"/>
    </row>
    <row r="162" spans="1:9" ht="16.5" customHeight="1" x14ac:dyDescent="0.2">
      <c r="A162" s="1711"/>
      <c r="B162" s="1728"/>
      <c r="C162" s="1527" t="s">
        <v>408</v>
      </c>
      <c r="D162" s="1528"/>
      <c r="E162" s="1528"/>
      <c r="F162" s="423"/>
      <c r="G162" s="568"/>
      <c r="H162" s="1565"/>
      <c r="I162" s="1566"/>
    </row>
    <row r="163" spans="1:9" ht="15.75" customHeight="1" x14ac:dyDescent="0.2">
      <c r="A163" s="1711"/>
      <c r="B163" s="1728"/>
      <c r="C163" s="1714" t="s">
        <v>410</v>
      </c>
      <c r="D163" s="1715"/>
      <c r="E163" s="1715"/>
      <c r="F163" s="423"/>
      <c r="G163" s="568"/>
      <c r="H163" s="1565"/>
      <c r="I163" s="1566"/>
    </row>
    <row r="164" spans="1:9" ht="21" customHeight="1" thickBot="1" x14ac:dyDescent="0.25">
      <c r="A164" s="1712"/>
      <c r="B164" s="1729"/>
      <c r="C164" s="1716" t="s">
        <v>412</v>
      </c>
      <c r="D164" s="1717"/>
      <c r="E164" s="1717"/>
      <c r="F164" s="569"/>
      <c r="G164" s="570"/>
      <c r="H164" s="1567"/>
      <c r="I164" s="1568"/>
    </row>
    <row r="165" spans="1:9" ht="23.25" hidden="1" customHeight="1" x14ac:dyDescent="0.2">
      <c r="A165" s="1563">
        <f>A160-0.01</f>
        <v>-1.2000000000000002</v>
      </c>
      <c r="B165" s="1553" t="s">
        <v>255</v>
      </c>
      <c r="C165" s="1686" t="s">
        <v>120</v>
      </c>
      <c r="D165" s="1687"/>
      <c r="E165" s="686">
        <v>1</v>
      </c>
      <c r="F165" s="551"/>
      <c r="G165" s="585"/>
      <c r="H165" s="1579"/>
      <c r="I165" s="1580"/>
    </row>
    <row r="166" spans="1:9" ht="15" hidden="1" customHeight="1" x14ac:dyDescent="0.2">
      <c r="A166" s="1564"/>
      <c r="B166" s="1538"/>
      <c r="C166" s="1535" t="s">
        <v>119</v>
      </c>
      <c r="D166" s="1536"/>
      <c r="E166" s="689">
        <v>2</v>
      </c>
      <c r="F166" s="554"/>
      <c r="G166" s="688"/>
      <c r="H166" s="1581"/>
      <c r="I166" s="1566"/>
    </row>
    <row r="167" spans="1:9" ht="15" hidden="1" customHeight="1" x14ac:dyDescent="0.2">
      <c r="A167" s="1564"/>
      <c r="B167" s="1538"/>
      <c r="C167" s="1535" t="s">
        <v>41</v>
      </c>
      <c r="D167" s="1536"/>
      <c r="E167" s="689">
        <v>3</v>
      </c>
      <c r="F167" s="554"/>
      <c r="G167" s="688"/>
      <c r="H167" s="1581"/>
      <c r="I167" s="1566"/>
    </row>
    <row r="168" spans="1:9" ht="24" hidden="1" customHeight="1" thickBot="1" x14ac:dyDescent="0.25">
      <c r="A168" s="1564"/>
      <c r="B168" s="1554"/>
      <c r="C168" s="1575" t="s">
        <v>132</v>
      </c>
      <c r="D168" s="1576"/>
      <c r="E168" s="690">
        <v>96</v>
      </c>
      <c r="F168" s="691"/>
      <c r="G168" s="589"/>
      <c r="H168" s="1581"/>
      <c r="I168" s="1566"/>
    </row>
    <row r="169" spans="1:9" ht="15" hidden="1" customHeight="1" x14ac:dyDescent="0.2">
      <c r="A169" s="1563">
        <f>A165-0.01</f>
        <v>-1.2100000000000002</v>
      </c>
      <c r="B169" s="1553" t="s">
        <v>110</v>
      </c>
      <c r="C169" s="1584" t="s">
        <v>93</v>
      </c>
      <c r="D169" s="1585"/>
      <c r="E169" s="552">
        <v>1</v>
      </c>
      <c r="F169" s="498"/>
      <c r="G169" s="696"/>
      <c r="H169" s="1581"/>
      <c r="I169" s="1566"/>
    </row>
    <row r="170" spans="1:9" ht="25.5" hidden="1" customHeight="1" x14ac:dyDescent="0.2">
      <c r="A170" s="1688"/>
      <c r="B170" s="1538"/>
      <c r="C170" s="1684" t="s">
        <v>108</v>
      </c>
      <c r="D170" s="1685"/>
      <c r="E170" s="553">
        <v>2</v>
      </c>
      <c r="F170" s="697"/>
      <c r="G170" s="698"/>
      <c r="H170" s="1581"/>
      <c r="I170" s="1566"/>
    </row>
    <row r="171" spans="1:9" ht="15.75" hidden="1" customHeight="1" x14ac:dyDescent="0.2">
      <c r="A171" s="1688"/>
      <c r="B171" s="1538"/>
      <c r="C171" s="1582" t="s">
        <v>109</v>
      </c>
      <c r="D171" s="1583"/>
      <c r="E171" s="553">
        <v>3</v>
      </c>
      <c r="F171" s="697"/>
      <c r="G171" s="697"/>
      <c r="H171" s="1581"/>
      <c r="I171" s="1566"/>
    </row>
    <row r="172" spans="1:9" ht="25.5" hidden="1" customHeight="1" x14ac:dyDescent="0.2">
      <c r="A172" s="1688"/>
      <c r="B172" s="1538"/>
      <c r="C172" s="1698" t="s">
        <v>5</v>
      </c>
      <c r="D172" s="1699"/>
      <c r="E172" s="559">
        <v>4</v>
      </c>
      <c r="F172" s="699"/>
      <c r="G172" s="699"/>
      <c r="H172" s="1581"/>
      <c r="I172" s="1566"/>
    </row>
    <row r="173" spans="1:9" ht="27" hidden="1" customHeight="1" thickBot="1" x14ac:dyDescent="0.25">
      <c r="A173" s="1552"/>
      <c r="B173" s="1554"/>
      <c r="C173" s="1700" t="s">
        <v>133</v>
      </c>
      <c r="D173" s="1701"/>
      <c r="E173" s="620">
        <v>96</v>
      </c>
      <c r="F173" s="700"/>
      <c r="G173" s="588"/>
      <c r="H173" s="1581"/>
      <c r="I173" s="1566"/>
    </row>
    <row r="174" spans="1:9" ht="32.25" customHeight="1" x14ac:dyDescent="0.2">
      <c r="A174" s="1541">
        <f>A169-0.01</f>
        <v>-1.2200000000000002</v>
      </c>
      <c r="B174" s="1492" t="s">
        <v>565</v>
      </c>
      <c r="C174" s="1640" t="s">
        <v>429</v>
      </c>
      <c r="D174" s="1641"/>
      <c r="E174" s="692">
        <v>1</v>
      </c>
      <c r="F174" s="379"/>
      <c r="G174" s="693"/>
      <c r="H174" s="1565"/>
      <c r="I174" s="1566"/>
    </row>
    <row r="175" spans="1:9" ht="15.75" customHeight="1" thickBot="1" x14ac:dyDescent="0.25">
      <c r="A175" s="1543"/>
      <c r="B175" s="1493"/>
      <c r="C175" s="1624" t="s">
        <v>562</v>
      </c>
      <c r="D175" s="1625"/>
      <c r="E175" s="694">
        <v>2</v>
      </c>
      <c r="F175" s="241" t="s">
        <v>95</v>
      </c>
      <c r="G175" s="695">
        <f>A177</f>
        <v>-1.2400000000000002</v>
      </c>
      <c r="H175" s="1567"/>
      <c r="I175" s="1568"/>
    </row>
    <row r="176" spans="1:9" ht="38.25" customHeight="1" thickBot="1" x14ac:dyDescent="0.25">
      <c r="A176" s="223">
        <f>A174-0.01</f>
        <v>-1.2300000000000002</v>
      </c>
      <c r="B176" s="1492" t="s">
        <v>566</v>
      </c>
      <c r="C176" s="1573" t="s">
        <v>567</v>
      </c>
      <c r="D176" s="1574"/>
      <c r="E176" s="701"/>
      <c r="F176" s="702"/>
      <c r="G176" s="703"/>
      <c r="H176" s="1577"/>
      <c r="I176" s="1578"/>
    </row>
    <row r="177" spans="1:9" ht="15.75" hidden="1" customHeight="1" x14ac:dyDescent="0.2">
      <c r="A177" s="1563">
        <f>A176-0.01</f>
        <v>-1.2400000000000002</v>
      </c>
      <c r="B177" s="1553" t="s">
        <v>111</v>
      </c>
      <c r="C177" s="1738" t="s">
        <v>99</v>
      </c>
      <c r="D177" s="1739"/>
      <c r="E177" s="686">
        <v>1</v>
      </c>
      <c r="F177" s="498"/>
      <c r="G177" s="696"/>
      <c r="H177" s="1565"/>
      <c r="I177" s="1566"/>
    </row>
    <row r="178" spans="1:9" ht="15.75" hidden="1" customHeight="1" x14ac:dyDescent="0.2">
      <c r="A178" s="1688"/>
      <c r="B178" s="1538"/>
      <c r="C178" s="1569" t="s">
        <v>100</v>
      </c>
      <c r="D178" s="1570"/>
      <c r="E178" s="689">
        <v>2</v>
      </c>
      <c r="F178" s="697"/>
      <c r="G178" s="698"/>
      <c r="H178" s="1565"/>
      <c r="I178" s="1566"/>
    </row>
    <row r="179" spans="1:9" ht="22.5" hidden="1" customHeight="1" x14ac:dyDescent="0.2">
      <c r="A179" s="1688"/>
      <c r="B179" s="1538"/>
      <c r="C179" s="1691" t="s">
        <v>101</v>
      </c>
      <c r="D179" s="1692"/>
      <c r="E179" s="689">
        <v>3</v>
      </c>
      <c r="F179" s="697"/>
      <c r="G179" s="698"/>
      <c r="H179" s="1565"/>
      <c r="I179" s="1566"/>
    </row>
    <row r="180" spans="1:9" ht="22.5" hidden="1" customHeight="1" x14ac:dyDescent="0.2">
      <c r="A180" s="1688"/>
      <c r="B180" s="1538"/>
      <c r="C180" s="1569" t="s">
        <v>102</v>
      </c>
      <c r="D180" s="1570"/>
      <c r="E180" s="689">
        <v>4</v>
      </c>
      <c r="F180" s="697"/>
      <c r="G180" s="698"/>
      <c r="H180" s="1565"/>
      <c r="I180" s="1566"/>
    </row>
    <row r="181" spans="1:9" ht="26.25" hidden="1" customHeight="1" x14ac:dyDescent="0.2">
      <c r="A181" s="1688"/>
      <c r="B181" s="1538"/>
      <c r="C181" s="1569" t="s">
        <v>103</v>
      </c>
      <c r="D181" s="1570"/>
      <c r="E181" s="689">
        <v>5</v>
      </c>
      <c r="F181" s="697"/>
      <c r="G181" s="698"/>
      <c r="H181" s="1565"/>
      <c r="I181" s="1566"/>
    </row>
    <row r="182" spans="1:9" ht="15" hidden="1" customHeight="1" x14ac:dyDescent="0.2">
      <c r="A182" s="1688"/>
      <c r="B182" s="1538"/>
      <c r="C182" s="1569" t="s">
        <v>104</v>
      </c>
      <c r="D182" s="1570"/>
      <c r="E182" s="689">
        <v>6</v>
      </c>
      <c r="F182" s="697"/>
      <c r="G182" s="698"/>
      <c r="H182" s="1565"/>
      <c r="I182" s="1566"/>
    </row>
    <row r="183" spans="1:9" ht="15" hidden="1" customHeight="1" x14ac:dyDescent="0.2">
      <c r="A183" s="1688"/>
      <c r="B183" s="1538"/>
      <c r="C183" s="1569" t="s">
        <v>105</v>
      </c>
      <c r="D183" s="1570"/>
      <c r="E183" s="689">
        <v>7</v>
      </c>
      <c r="F183" s="697"/>
      <c r="G183" s="698"/>
      <c r="H183" s="1565"/>
      <c r="I183" s="1566"/>
    </row>
    <row r="184" spans="1:9" ht="15" hidden="1" customHeight="1" x14ac:dyDescent="0.2">
      <c r="A184" s="1688"/>
      <c r="B184" s="1538"/>
      <c r="C184" s="1569" t="s">
        <v>106</v>
      </c>
      <c r="D184" s="1570"/>
      <c r="E184" s="689">
        <v>8</v>
      </c>
      <c r="F184" s="697"/>
      <c r="G184" s="698"/>
      <c r="H184" s="1565"/>
      <c r="I184" s="1566"/>
    </row>
    <row r="185" spans="1:9" ht="15" hidden="1" customHeight="1" x14ac:dyDescent="0.2">
      <c r="A185" s="1688"/>
      <c r="B185" s="1538"/>
      <c r="C185" s="1535" t="s">
        <v>29</v>
      </c>
      <c r="D185" s="1536"/>
      <c r="E185" s="689">
        <v>9</v>
      </c>
      <c r="F185" s="697"/>
      <c r="G185" s="698"/>
      <c r="H185" s="1565"/>
      <c r="I185" s="1566"/>
    </row>
    <row r="186" spans="1:9" ht="15" hidden="1" customHeight="1" x14ac:dyDescent="0.2">
      <c r="A186" s="1688"/>
      <c r="B186" s="1538"/>
      <c r="C186" s="1535" t="s">
        <v>28</v>
      </c>
      <c r="D186" s="1536"/>
      <c r="E186" s="689">
        <v>10</v>
      </c>
      <c r="F186" s="697" t="s">
        <v>95</v>
      </c>
      <c r="G186" s="704">
        <f>A194</f>
        <v>-1.2800000000000002</v>
      </c>
      <c r="H186" s="1565"/>
      <c r="I186" s="1566"/>
    </row>
    <row r="187" spans="1:9" ht="15" hidden="1" customHeight="1" x14ac:dyDescent="0.2">
      <c r="A187" s="1688"/>
      <c r="B187" s="1538"/>
      <c r="C187" s="1689" t="s">
        <v>107</v>
      </c>
      <c r="D187" s="1690"/>
      <c r="E187" s="689">
        <v>11</v>
      </c>
      <c r="F187" s="618" t="s">
        <v>95</v>
      </c>
      <c r="G187" s="705">
        <f>A191</f>
        <v>-1.2600000000000002</v>
      </c>
      <c r="H187" s="1565"/>
      <c r="I187" s="1566"/>
    </row>
    <row r="188" spans="1:9" ht="15" hidden="1" customHeight="1" thickBot="1" x14ac:dyDescent="0.25">
      <c r="A188" s="1552"/>
      <c r="B188" s="1554"/>
      <c r="C188" s="1575" t="s">
        <v>129</v>
      </c>
      <c r="D188" s="1576"/>
      <c r="E188" s="690">
        <v>96</v>
      </c>
      <c r="F188" s="588"/>
      <c r="G188" s="706"/>
      <c r="H188" s="1567"/>
      <c r="I188" s="1568"/>
    </row>
    <row r="189" spans="1:9" ht="15" hidden="1" customHeight="1" thickBot="1" x14ac:dyDescent="0.25">
      <c r="A189" s="583">
        <f>A177-0.01</f>
        <v>-1.2500000000000002</v>
      </c>
      <c r="B189" s="1553" t="s">
        <v>42</v>
      </c>
      <c r="C189" s="1571" t="s">
        <v>43</v>
      </c>
      <c r="D189" s="1572"/>
      <c r="E189" s="686">
        <v>1</v>
      </c>
      <c r="F189" s="498"/>
      <c r="G189" s="696"/>
      <c r="H189" s="707"/>
      <c r="I189" s="427"/>
    </row>
    <row r="190" spans="1:9" ht="15" hidden="1" customHeight="1" thickBot="1" x14ac:dyDescent="0.25">
      <c r="A190" s="708"/>
      <c r="B190" s="1554"/>
      <c r="C190" s="1705" t="s">
        <v>44</v>
      </c>
      <c r="D190" s="1706"/>
      <c r="E190" s="709">
        <v>2</v>
      </c>
      <c r="F190" s="710"/>
      <c r="G190" s="711"/>
      <c r="H190" s="580"/>
      <c r="I190" s="712"/>
    </row>
    <row r="191" spans="1:9" ht="15" customHeight="1" x14ac:dyDescent="0.2">
      <c r="A191" s="223">
        <f>A189-0.01</f>
        <v>-1.2600000000000002</v>
      </c>
      <c r="B191" s="1544" t="s">
        <v>569</v>
      </c>
      <c r="C191" s="1721" t="s">
        <v>429</v>
      </c>
      <c r="D191" s="1722"/>
      <c r="E191" s="713">
        <v>1</v>
      </c>
      <c r="F191" s="714"/>
      <c r="G191" s="380"/>
      <c r="H191" s="1586"/>
      <c r="I191" s="1587"/>
    </row>
    <row r="192" spans="1:9" ht="36.75" customHeight="1" thickBot="1" x14ac:dyDescent="0.25">
      <c r="A192" s="229"/>
      <c r="B192" s="1546"/>
      <c r="C192" s="1624" t="s">
        <v>562</v>
      </c>
      <c r="D192" s="1625"/>
      <c r="E192" s="694">
        <v>2</v>
      </c>
      <c r="F192" s="241" t="s">
        <v>95</v>
      </c>
      <c r="G192" s="695">
        <f>A194</f>
        <v>-1.2800000000000002</v>
      </c>
      <c r="H192" s="1590"/>
      <c r="I192" s="1591"/>
    </row>
    <row r="193" spans="1:9" ht="39" customHeight="1" thickBot="1" x14ac:dyDescent="0.25">
      <c r="A193" s="223">
        <f>A191-0.01</f>
        <v>-1.2700000000000002</v>
      </c>
      <c r="B193" s="1492" t="s">
        <v>568</v>
      </c>
      <c r="C193" s="1573" t="s">
        <v>567</v>
      </c>
      <c r="D193" s="1574"/>
      <c r="E193" s="701"/>
      <c r="F193" s="702"/>
      <c r="G193" s="703"/>
      <c r="H193" s="1559"/>
      <c r="I193" s="1560"/>
    </row>
    <row r="194" spans="1:9" ht="15" hidden="1" customHeight="1" x14ac:dyDescent="0.2">
      <c r="A194" s="1563">
        <f>A193-0.01</f>
        <v>-1.2800000000000002</v>
      </c>
      <c r="B194" s="1704" t="s">
        <v>925</v>
      </c>
      <c r="C194" s="1702" t="s">
        <v>1</v>
      </c>
      <c r="D194" s="1703"/>
      <c r="E194" s="1703"/>
      <c r="F194" s="1703"/>
      <c r="G194" s="1704"/>
      <c r="H194" s="580"/>
      <c r="I194" s="712"/>
    </row>
    <row r="195" spans="1:9" ht="15" hidden="1" customHeight="1" thickBot="1" x14ac:dyDescent="0.25">
      <c r="A195" s="1552"/>
      <c r="B195" s="1746"/>
      <c r="C195" s="1705"/>
      <c r="D195" s="1706"/>
      <c r="E195" s="1706"/>
      <c r="F195" s="1706"/>
      <c r="G195" s="1707"/>
      <c r="H195" s="715"/>
      <c r="I195" s="716"/>
    </row>
    <row r="196" spans="1:9" ht="15.95" hidden="1" customHeight="1" x14ac:dyDescent="0.2">
      <c r="A196" s="1642">
        <f>A194-0.01</f>
        <v>-1.2900000000000003</v>
      </c>
      <c r="B196" s="1719" t="s">
        <v>30</v>
      </c>
      <c r="C196" s="1693" t="s">
        <v>97</v>
      </c>
      <c r="D196" s="1694"/>
      <c r="E196" s="717">
        <v>1</v>
      </c>
      <c r="F196" s="718"/>
      <c r="G196" s="719"/>
      <c r="H196" s="240"/>
      <c r="I196" s="243"/>
    </row>
    <row r="197" spans="1:9" ht="15" hidden="1" customHeight="1" thickBot="1" x14ac:dyDescent="0.25">
      <c r="A197" s="1643"/>
      <c r="B197" s="1720"/>
      <c r="C197" s="1742" t="s">
        <v>98</v>
      </c>
      <c r="D197" s="1743"/>
      <c r="E197" s="720">
        <v>2</v>
      </c>
      <c r="F197" s="350"/>
      <c r="G197" s="721"/>
      <c r="H197" s="230"/>
      <c r="I197" s="234"/>
    </row>
    <row r="198" spans="1:9" ht="15" customHeight="1" x14ac:dyDescent="0.2">
      <c r="A198" s="722">
        <f>A196-0.01</f>
        <v>-1.3000000000000003</v>
      </c>
      <c r="B198" s="1492" t="s">
        <v>570</v>
      </c>
      <c r="C198" s="1606" t="s">
        <v>429</v>
      </c>
      <c r="D198" s="1607"/>
      <c r="E198" s="723">
        <v>1</v>
      </c>
      <c r="F198" s="241"/>
      <c r="G198" s="724"/>
      <c r="H198" s="1596"/>
      <c r="I198" s="1597"/>
    </row>
    <row r="199" spans="1:9" ht="15" customHeight="1" thickBot="1" x14ac:dyDescent="0.25">
      <c r="A199" s="725"/>
      <c r="B199" s="1498"/>
      <c r="C199" s="1608" t="s">
        <v>562</v>
      </c>
      <c r="D199" s="1609"/>
      <c r="E199" s="726">
        <v>4</v>
      </c>
      <c r="F199" s="241"/>
      <c r="G199" s="695"/>
      <c r="H199" s="1598"/>
      <c r="I199" s="1599"/>
    </row>
    <row r="200" spans="1:9" ht="15" hidden="1" customHeight="1" thickBot="1" x14ac:dyDescent="0.25">
      <c r="A200" s="1642">
        <f>A198-0.01</f>
        <v>-1.3100000000000003</v>
      </c>
      <c r="B200" s="1719" t="str">
        <f>"INTERVIEWER: ONLY IF ANSWER TO "&amp; TEXT(A198,"0.00_);(0.00)") &amp;" WAS NO: Are there any phone services available in the community apart from the staffs' personal phone that the health facility staff can use if needed?"</f>
        <v>INTERVIEWER: ONLY IF ANSWER TO (1.30) WAS NO: Are there any phone services available in the community apart from the staffs' personal phone that the health facility staff can use if needed?</v>
      </c>
      <c r="C200" s="1693" t="s">
        <v>97</v>
      </c>
      <c r="D200" s="1694"/>
      <c r="E200" s="717">
        <v>1</v>
      </c>
      <c r="F200" s="718"/>
      <c r="G200" s="719"/>
      <c r="H200" s="727"/>
      <c r="I200" s="728"/>
    </row>
    <row r="201" spans="1:9" ht="15" hidden="1" customHeight="1" thickBot="1" x14ac:dyDescent="0.25">
      <c r="A201" s="1643"/>
      <c r="B201" s="1720"/>
      <c r="C201" s="1742" t="s">
        <v>98</v>
      </c>
      <c r="D201" s="1743"/>
      <c r="E201" s="720">
        <v>2</v>
      </c>
      <c r="F201" s="350" t="s">
        <v>95</v>
      </c>
      <c r="G201" s="721">
        <f>A206</f>
        <v>-1.3500000000000003</v>
      </c>
      <c r="H201" s="729"/>
      <c r="I201" s="730"/>
    </row>
    <row r="202" spans="1:9" ht="15" hidden="1" customHeight="1" thickBot="1" x14ac:dyDescent="0.25">
      <c r="A202" s="590">
        <f>A200-0.01</f>
        <v>-1.3200000000000003</v>
      </c>
      <c r="B202" s="731" t="s">
        <v>46</v>
      </c>
      <c r="C202" s="1740" t="s">
        <v>1</v>
      </c>
      <c r="D202" s="1741"/>
      <c r="E202" s="346"/>
      <c r="F202" s="350"/>
      <c r="G202" s="721"/>
      <c r="H202" s="287"/>
      <c r="I202" s="289"/>
    </row>
    <row r="203" spans="1:9" ht="15" hidden="1" customHeight="1" x14ac:dyDescent="0.2">
      <c r="A203" s="590">
        <f>A202-0.01</f>
        <v>-1.3300000000000003</v>
      </c>
      <c r="B203" s="1719" t="s">
        <v>256</v>
      </c>
      <c r="C203" s="1744" t="s">
        <v>97</v>
      </c>
      <c r="D203" s="1745"/>
      <c r="E203" s="717">
        <v>1</v>
      </c>
      <c r="F203" s="592"/>
      <c r="G203" s="732"/>
      <c r="H203" s="1734"/>
      <c r="I203" s="1734"/>
    </row>
    <row r="204" spans="1:9" ht="25.5" hidden="1" customHeight="1" thickBot="1" x14ac:dyDescent="0.25">
      <c r="A204" s="733"/>
      <c r="B204" s="1720"/>
      <c r="C204" s="1708" t="s">
        <v>98</v>
      </c>
      <c r="D204" s="1709"/>
      <c r="E204" s="734">
        <v>2</v>
      </c>
      <c r="F204" s="735" t="s">
        <v>95</v>
      </c>
      <c r="G204" s="736">
        <f>A206</f>
        <v>-1.3500000000000003</v>
      </c>
      <c r="H204" s="1734"/>
      <c r="I204" s="1734"/>
    </row>
    <row r="205" spans="1:9" ht="14.25" hidden="1" customHeight="1" thickBot="1" x14ac:dyDescent="0.25">
      <c r="A205" s="590">
        <f>A203-0.01</f>
        <v>-1.3400000000000003</v>
      </c>
      <c r="B205" s="1491" t="s">
        <v>2</v>
      </c>
      <c r="C205" s="1740" t="s">
        <v>0</v>
      </c>
      <c r="D205" s="1741"/>
      <c r="E205" s="737"/>
      <c r="F205" s="738"/>
      <c r="G205" s="739"/>
      <c r="H205" s="230"/>
      <c r="I205" s="234"/>
    </row>
    <row r="206" spans="1:9" ht="14.25" hidden="1" customHeight="1" x14ac:dyDescent="0.2">
      <c r="A206" s="1642">
        <f>A205-0.01</f>
        <v>-1.3500000000000003</v>
      </c>
      <c r="B206" s="1719" t="s">
        <v>45</v>
      </c>
      <c r="C206" s="1693" t="s">
        <v>97</v>
      </c>
      <c r="D206" s="1694"/>
      <c r="E206" s="717">
        <v>1</v>
      </c>
      <c r="F206" s="718"/>
      <c r="G206" s="719"/>
      <c r="H206" s="571"/>
      <c r="I206" s="572"/>
    </row>
    <row r="207" spans="1:9" ht="14.25" hidden="1" customHeight="1" thickBot="1" x14ac:dyDescent="0.25">
      <c r="A207" s="1643"/>
      <c r="B207" s="1720"/>
      <c r="C207" s="1742" t="s">
        <v>98</v>
      </c>
      <c r="D207" s="1743"/>
      <c r="E207" s="720">
        <v>2</v>
      </c>
      <c r="F207" s="350"/>
      <c r="G207" s="721"/>
      <c r="H207" s="220"/>
      <c r="I207" s="222"/>
    </row>
    <row r="208" spans="1:9" ht="27.75" customHeight="1" x14ac:dyDescent="0.2">
      <c r="A208" s="1541">
        <f>A206-0.01</f>
        <v>-1.3600000000000003</v>
      </c>
      <c r="B208" s="1544" t="s">
        <v>571</v>
      </c>
      <c r="C208" s="1606" t="s">
        <v>429</v>
      </c>
      <c r="D208" s="1607"/>
      <c r="E208" s="307">
        <v>1</v>
      </c>
      <c r="F208" s="379"/>
      <c r="G208" s="740"/>
      <c r="H208" s="1600"/>
      <c r="I208" s="1601"/>
    </row>
    <row r="209" spans="1:9" ht="18.75" customHeight="1" thickBot="1" x14ac:dyDescent="0.25">
      <c r="A209" s="1639"/>
      <c r="B209" s="1546"/>
      <c r="C209" s="1608" t="s">
        <v>562</v>
      </c>
      <c r="D209" s="1609"/>
      <c r="E209" s="310">
        <v>2</v>
      </c>
      <c r="F209" s="494" t="s">
        <v>95</v>
      </c>
      <c r="G209" s="741">
        <f>A221</f>
        <v>-1.3900000000000003</v>
      </c>
      <c r="H209" s="1602"/>
      <c r="I209" s="1603"/>
    </row>
    <row r="210" spans="1:9" ht="25.5" hidden="1" customHeight="1" thickBot="1" x14ac:dyDescent="0.25">
      <c r="A210" s="1537">
        <f>A208-0.01</f>
        <v>-1.3700000000000003</v>
      </c>
      <c r="B210" s="1497" t="s">
        <v>257</v>
      </c>
      <c r="C210" s="742" t="s">
        <v>69</v>
      </c>
      <c r="D210" s="1695" t="s">
        <v>88</v>
      </c>
      <c r="E210" s="1695"/>
      <c r="F210" s="1695"/>
      <c r="G210" s="1696"/>
      <c r="H210" s="1673"/>
      <c r="I210" s="1735"/>
    </row>
    <row r="211" spans="1:9" ht="25.5" hidden="1" customHeight="1" thickBot="1" x14ac:dyDescent="0.25">
      <c r="A211" s="1646"/>
      <c r="B211" s="1538" t="s">
        <v>289</v>
      </c>
      <c r="C211" s="743" t="s">
        <v>70</v>
      </c>
      <c r="D211" s="1654" t="s">
        <v>89</v>
      </c>
      <c r="E211" s="1654"/>
      <c r="F211" s="1654"/>
      <c r="G211" s="1655"/>
      <c r="H211" s="1565"/>
      <c r="I211" s="1736"/>
    </row>
    <row r="212" spans="1:9" ht="15" hidden="1" customHeight="1" thickBot="1" x14ac:dyDescent="0.25">
      <c r="A212" s="1646"/>
      <c r="B212" s="1538"/>
      <c r="C212" s="744" t="s">
        <v>71</v>
      </c>
      <c r="D212" s="1654" t="s">
        <v>90</v>
      </c>
      <c r="E212" s="1654"/>
      <c r="F212" s="1654"/>
      <c r="G212" s="1655"/>
      <c r="H212" s="1565"/>
      <c r="I212" s="1736"/>
    </row>
    <row r="213" spans="1:9" ht="15" hidden="1" customHeight="1" thickBot="1" x14ac:dyDescent="0.25">
      <c r="A213" s="1646"/>
      <c r="B213" s="745" t="s">
        <v>136</v>
      </c>
      <c r="C213" s="746" t="s">
        <v>72</v>
      </c>
      <c r="D213" s="1654" t="s">
        <v>91</v>
      </c>
      <c r="E213" s="1654"/>
      <c r="F213" s="1654"/>
      <c r="G213" s="1655"/>
      <c r="H213" s="1565"/>
      <c r="I213" s="1736"/>
    </row>
    <row r="214" spans="1:9" ht="15" hidden="1" customHeight="1" thickBot="1" x14ac:dyDescent="0.25">
      <c r="A214" s="1646"/>
      <c r="B214" s="745" t="s">
        <v>137</v>
      </c>
      <c r="C214" s="746" t="s">
        <v>73</v>
      </c>
      <c r="D214" s="1654" t="s">
        <v>92</v>
      </c>
      <c r="E214" s="1654"/>
      <c r="F214" s="1654"/>
      <c r="G214" s="1655"/>
      <c r="H214" s="1565"/>
      <c r="I214" s="1736"/>
    </row>
    <row r="215" spans="1:9" ht="15" hidden="1" customHeight="1" thickBot="1" x14ac:dyDescent="0.25">
      <c r="A215" s="1646"/>
      <c r="B215" s="745" t="s">
        <v>138</v>
      </c>
      <c r="C215" s="746" t="s">
        <v>74</v>
      </c>
      <c r="D215" s="1654" t="s">
        <v>127</v>
      </c>
      <c r="E215" s="1654"/>
      <c r="F215" s="1654"/>
      <c r="G215" s="1655"/>
      <c r="H215" s="1565"/>
      <c r="I215" s="1736"/>
    </row>
    <row r="216" spans="1:9" ht="15" hidden="1" customHeight="1" thickBot="1" x14ac:dyDescent="0.25">
      <c r="A216" s="1646"/>
      <c r="B216" s="745" t="s">
        <v>202</v>
      </c>
      <c r="C216" s="746" t="s">
        <v>75</v>
      </c>
      <c r="D216" s="1654" t="s">
        <v>128</v>
      </c>
      <c r="E216" s="1654"/>
      <c r="F216" s="1654"/>
      <c r="G216" s="1655"/>
      <c r="H216" s="1565"/>
      <c r="I216" s="1736"/>
    </row>
    <row r="217" spans="1:9" ht="15" hidden="1" customHeight="1" thickBot="1" x14ac:dyDescent="0.25">
      <c r="A217" s="1646"/>
      <c r="B217" s="745" t="s">
        <v>201</v>
      </c>
      <c r="C217" s="746"/>
      <c r="D217" s="747"/>
      <c r="E217" s="747"/>
      <c r="F217" s="747"/>
      <c r="G217" s="747"/>
      <c r="H217" s="1565"/>
      <c r="I217" s="1736"/>
    </row>
    <row r="218" spans="1:9" ht="15" hidden="1" customHeight="1" thickBot="1" x14ac:dyDescent="0.25">
      <c r="A218" s="1646"/>
      <c r="B218" s="745" t="s">
        <v>290</v>
      </c>
      <c r="C218" s="748" t="s">
        <v>78</v>
      </c>
      <c r="D218" s="1697" t="s">
        <v>129</v>
      </c>
      <c r="E218" s="1697"/>
      <c r="F218" s="1697"/>
      <c r="G218" s="1697"/>
      <c r="H218" s="1567"/>
      <c r="I218" s="1737"/>
    </row>
    <row r="219" spans="1:9" ht="15" hidden="1" customHeight="1" thickBot="1" x14ac:dyDescent="0.25">
      <c r="A219" s="391">
        <f>A210-0.01</f>
        <v>-1.3800000000000003</v>
      </c>
      <c r="B219" s="486" t="s">
        <v>926</v>
      </c>
      <c r="C219" s="1644" t="s">
        <v>307</v>
      </c>
      <c r="D219" s="1645"/>
      <c r="E219" s="749"/>
      <c r="F219" s="750"/>
      <c r="G219" s="751"/>
      <c r="H219" s="1577"/>
      <c r="I219" s="1578"/>
    </row>
    <row r="220" spans="1:9" ht="15" hidden="1" customHeight="1" thickBot="1" x14ac:dyDescent="0.25">
      <c r="A220" s="583" t="s">
        <v>199</v>
      </c>
      <c r="B220" s="1494" t="s">
        <v>200</v>
      </c>
      <c r="C220" s="633"/>
      <c r="D220" s="643"/>
      <c r="E220" s="752"/>
      <c r="F220" s="753"/>
      <c r="G220" s="754"/>
      <c r="H220" s="1577"/>
      <c r="I220" s="1578"/>
    </row>
    <row r="221" spans="1:9" ht="15" customHeight="1" x14ac:dyDescent="0.2">
      <c r="A221" s="1541">
        <f>A219-0.01</f>
        <v>-1.3900000000000003</v>
      </c>
      <c r="B221" s="1544" t="s">
        <v>572</v>
      </c>
      <c r="C221" s="1606" t="s">
        <v>429</v>
      </c>
      <c r="D221" s="1607"/>
      <c r="E221" s="307">
        <v>1</v>
      </c>
      <c r="F221" s="379"/>
      <c r="G221" s="755"/>
      <c r="H221" s="1600"/>
      <c r="I221" s="1601"/>
    </row>
    <row r="222" spans="1:9" ht="27.75" customHeight="1" thickBot="1" x14ac:dyDescent="0.25">
      <c r="A222" s="1639"/>
      <c r="B222" s="1546"/>
      <c r="C222" s="1608" t="s">
        <v>562</v>
      </c>
      <c r="D222" s="1609"/>
      <c r="E222" s="310">
        <v>2</v>
      </c>
      <c r="F222" s="381" t="s">
        <v>95</v>
      </c>
      <c r="G222" s="741">
        <f>A237</f>
        <v>-1.4300000000000004</v>
      </c>
      <c r="H222" s="1602"/>
      <c r="I222" s="1603"/>
    </row>
    <row r="223" spans="1:9" ht="17.100000000000001" customHeight="1" x14ac:dyDescent="0.2">
      <c r="A223" s="1647">
        <f>A221-0.01</f>
        <v>-1.4000000000000004</v>
      </c>
      <c r="B223" s="1544" t="s">
        <v>573</v>
      </c>
      <c r="C223" s="756" t="s">
        <v>69</v>
      </c>
      <c r="D223" s="1683" t="s">
        <v>574</v>
      </c>
      <c r="E223" s="1683"/>
      <c r="F223" s="1683"/>
      <c r="G223" s="1683"/>
      <c r="H223" s="1600"/>
      <c r="I223" s="1601"/>
    </row>
    <row r="224" spans="1:9" ht="35.25" customHeight="1" x14ac:dyDescent="0.2">
      <c r="A224" s="1648"/>
      <c r="B224" s="1545"/>
      <c r="C224" s="438" t="s">
        <v>70</v>
      </c>
      <c r="D224" s="1652" t="s">
        <v>575</v>
      </c>
      <c r="E224" s="1652"/>
      <c r="F224" s="1652"/>
      <c r="G224" s="1653"/>
      <c r="H224" s="1604"/>
      <c r="I224" s="1605"/>
    </row>
    <row r="225" spans="1:10" ht="15" customHeight="1" x14ac:dyDescent="0.2">
      <c r="A225" s="1648"/>
      <c r="B225" s="1545" t="s">
        <v>584</v>
      </c>
      <c r="C225" s="438" t="s">
        <v>71</v>
      </c>
      <c r="D225" s="1652" t="s">
        <v>576</v>
      </c>
      <c r="E225" s="1652"/>
      <c r="F225" s="1652"/>
      <c r="G225" s="1653"/>
      <c r="H225" s="1604"/>
      <c r="I225" s="1605"/>
    </row>
    <row r="226" spans="1:10" ht="17.25" customHeight="1" x14ac:dyDescent="0.2">
      <c r="A226" s="1648"/>
      <c r="B226" s="1545"/>
      <c r="C226" s="216" t="s">
        <v>72</v>
      </c>
      <c r="D226" s="1652" t="s">
        <v>577</v>
      </c>
      <c r="E226" s="1652"/>
      <c r="F226" s="1652"/>
      <c r="G226" s="1653"/>
      <c r="H226" s="1604"/>
      <c r="I226" s="1605"/>
    </row>
    <row r="227" spans="1:10" ht="24.75" customHeight="1" x14ac:dyDescent="0.2">
      <c r="A227" s="1648"/>
      <c r="B227" s="1545"/>
      <c r="C227" s="216" t="s">
        <v>73</v>
      </c>
      <c r="D227" s="1652" t="s">
        <v>578</v>
      </c>
      <c r="E227" s="1652"/>
      <c r="F227" s="1652"/>
      <c r="G227" s="1653"/>
      <c r="H227" s="1604"/>
      <c r="I227" s="1605"/>
    </row>
    <row r="228" spans="1:10" ht="14.25" customHeight="1" x14ac:dyDescent="0.2">
      <c r="A228" s="1648"/>
      <c r="B228" s="1545" t="s">
        <v>585</v>
      </c>
      <c r="C228" s="216" t="s">
        <v>74</v>
      </c>
      <c r="D228" s="1652" t="s">
        <v>579</v>
      </c>
      <c r="E228" s="1652"/>
      <c r="F228" s="1652"/>
      <c r="G228" s="1653"/>
      <c r="H228" s="1604"/>
      <c r="I228" s="1605"/>
      <c r="J228" s="111"/>
    </row>
    <row r="229" spans="1:10" ht="17.25" customHeight="1" x14ac:dyDescent="0.2">
      <c r="A229" s="1648"/>
      <c r="B229" s="1545"/>
      <c r="C229" s="216" t="s">
        <v>75</v>
      </c>
      <c r="D229" s="1652" t="s">
        <v>580</v>
      </c>
      <c r="E229" s="1652"/>
      <c r="F229" s="1652"/>
      <c r="G229" s="1653"/>
      <c r="H229" s="1604"/>
      <c r="I229" s="1605"/>
    </row>
    <row r="230" spans="1:10" ht="15" customHeight="1" x14ac:dyDescent="0.2">
      <c r="A230" s="1648"/>
      <c r="B230" s="1545" t="s">
        <v>586</v>
      </c>
      <c r="C230" s="390" t="s">
        <v>78</v>
      </c>
      <c r="D230" s="1652" t="s">
        <v>581</v>
      </c>
      <c r="E230" s="1652"/>
      <c r="F230" s="1652"/>
      <c r="G230" s="1653"/>
      <c r="H230" s="1604"/>
      <c r="I230" s="1605"/>
    </row>
    <row r="231" spans="1:10" ht="15" customHeight="1" x14ac:dyDescent="0.2">
      <c r="A231" s="1648"/>
      <c r="B231" s="1545"/>
      <c r="C231" s="214" t="s">
        <v>79</v>
      </c>
      <c r="D231" s="1652" t="s">
        <v>582</v>
      </c>
      <c r="E231" s="1652"/>
      <c r="F231" s="1652"/>
      <c r="G231" s="1653"/>
      <c r="H231" s="1604"/>
      <c r="I231" s="1605"/>
    </row>
    <row r="232" spans="1:10" ht="15" customHeight="1" x14ac:dyDescent="0.2">
      <c r="A232" s="1648"/>
      <c r="B232" s="1498"/>
      <c r="C232" s="757" t="s">
        <v>81</v>
      </c>
      <c r="D232" s="1631" t="s">
        <v>583</v>
      </c>
      <c r="E232" s="1631"/>
      <c r="F232" s="1631"/>
      <c r="G232" s="1632"/>
      <c r="H232" s="1604"/>
      <c r="I232" s="1605"/>
    </row>
    <row r="233" spans="1:10" ht="15" customHeight="1" thickBot="1" x14ac:dyDescent="0.25">
      <c r="A233" s="1649"/>
      <c r="B233" s="1515"/>
      <c r="C233" s="358" t="s">
        <v>80</v>
      </c>
      <c r="D233" s="1650" t="s">
        <v>412</v>
      </c>
      <c r="E233" s="1650"/>
      <c r="F233" s="1650"/>
      <c r="G233" s="1651"/>
      <c r="H233" s="1602"/>
      <c r="I233" s="1603"/>
    </row>
    <row r="234" spans="1:10" ht="15" customHeight="1" x14ac:dyDescent="0.2">
      <c r="A234" s="223">
        <f>A223-0.01</f>
        <v>-1.4100000000000004</v>
      </c>
      <c r="B234" s="1544" t="s">
        <v>587</v>
      </c>
      <c r="C234" s="1606" t="s">
        <v>429</v>
      </c>
      <c r="D234" s="1607"/>
      <c r="E234" s="692">
        <v>1</v>
      </c>
      <c r="F234" s="714"/>
      <c r="G234" s="714"/>
      <c r="H234" s="1600"/>
      <c r="I234" s="1601"/>
    </row>
    <row r="235" spans="1:10" ht="25.5" customHeight="1" thickBot="1" x14ac:dyDescent="0.25">
      <c r="A235" s="758"/>
      <c r="B235" s="1546"/>
      <c r="C235" s="1608" t="s">
        <v>562</v>
      </c>
      <c r="D235" s="1609"/>
      <c r="E235" s="694">
        <v>2</v>
      </c>
      <c r="F235" s="241" t="s">
        <v>95</v>
      </c>
      <c r="G235" s="759">
        <f>A237</f>
        <v>-1.4300000000000004</v>
      </c>
      <c r="H235" s="1602"/>
      <c r="I235" s="1603"/>
    </row>
    <row r="236" spans="1:10" ht="36" customHeight="1" thickBot="1" x14ac:dyDescent="0.25">
      <c r="A236" s="223">
        <f>A234-0.01</f>
        <v>-1.4200000000000004</v>
      </c>
      <c r="B236" s="1492" t="s">
        <v>588</v>
      </c>
      <c r="C236" s="1573" t="s">
        <v>589</v>
      </c>
      <c r="D236" s="1574"/>
      <c r="E236" s="760"/>
      <c r="F236" s="225"/>
      <c r="G236" s="761"/>
      <c r="H236" s="230"/>
      <c r="I236" s="234"/>
    </row>
    <row r="237" spans="1:10" ht="18" customHeight="1" x14ac:dyDescent="0.2">
      <c r="A237" s="1541">
        <f>A236-0.01</f>
        <v>-1.4300000000000004</v>
      </c>
      <c r="B237" s="1544" t="s">
        <v>592</v>
      </c>
      <c r="C237" s="1640" t="s">
        <v>429</v>
      </c>
      <c r="D237" s="1641"/>
      <c r="E237" s="307">
        <v>1</v>
      </c>
      <c r="F237" s="379"/>
      <c r="G237" s="740"/>
      <c r="H237" s="1600"/>
      <c r="I237" s="1601"/>
    </row>
    <row r="238" spans="1:10" ht="21.75" thickBot="1" x14ac:dyDescent="0.25">
      <c r="A238" s="1639"/>
      <c r="B238" s="1546"/>
      <c r="C238" s="1624" t="s">
        <v>590</v>
      </c>
      <c r="D238" s="1625"/>
      <c r="E238" s="310">
        <v>2</v>
      </c>
      <c r="F238" s="381"/>
      <c r="G238" s="741"/>
      <c r="H238" s="1602"/>
      <c r="I238" s="1603"/>
    </row>
    <row r="239" spans="1:10" x14ac:dyDescent="0.2">
      <c r="A239" s="1541" t="s">
        <v>288</v>
      </c>
      <c r="B239" s="1544" t="s">
        <v>593</v>
      </c>
      <c r="C239" s="1640" t="s">
        <v>429</v>
      </c>
      <c r="D239" s="1641"/>
      <c r="E239" s="307">
        <v>1</v>
      </c>
      <c r="F239" s="379"/>
      <c r="G239" s="740"/>
      <c r="H239" s="1592"/>
      <c r="I239" s="1593"/>
    </row>
    <row r="240" spans="1:10" ht="21.75" thickBot="1" x14ac:dyDescent="0.25">
      <c r="A240" s="1639"/>
      <c r="B240" s="1546"/>
      <c r="C240" s="1624" t="s">
        <v>591</v>
      </c>
      <c r="D240" s="1625"/>
      <c r="E240" s="310">
        <v>2</v>
      </c>
      <c r="F240" s="381"/>
      <c r="G240" s="741"/>
      <c r="H240" s="1594"/>
      <c r="I240" s="1595"/>
    </row>
    <row r="241" spans="1:9" ht="21" customHeight="1" x14ac:dyDescent="0.2">
      <c r="A241" s="1541" t="s">
        <v>287</v>
      </c>
      <c r="B241" s="1544" t="s">
        <v>594</v>
      </c>
      <c r="C241" s="1606" t="s">
        <v>429</v>
      </c>
      <c r="D241" s="1607"/>
      <c r="E241" s="307">
        <v>1</v>
      </c>
      <c r="F241" s="379"/>
      <c r="G241" s="740"/>
      <c r="H241" s="224"/>
      <c r="I241" s="228"/>
    </row>
    <row r="242" spans="1:9" ht="21.75" customHeight="1" thickBot="1" x14ac:dyDescent="0.25">
      <c r="A242" s="1639"/>
      <c r="B242" s="1545"/>
      <c r="C242" s="1608" t="s">
        <v>562</v>
      </c>
      <c r="D242" s="1609"/>
      <c r="E242" s="503">
        <v>2</v>
      </c>
      <c r="F242" s="494"/>
      <c r="G242" s="762"/>
      <c r="H242" s="240"/>
      <c r="I242" s="243"/>
    </row>
    <row r="243" spans="1:9" ht="21.75" thickBot="1" x14ac:dyDescent="0.25">
      <c r="A243" s="582" t="s">
        <v>50</v>
      </c>
      <c r="B243" s="1633" t="s">
        <v>595</v>
      </c>
      <c r="C243" s="1634"/>
      <c r="D243" s="1634"/>
      <c r="E243" s="1634"/>
      <c r="F243" s="1634"/>
      <c r="G243" s="1635"/>
      <c r="H243" s="255"/>
      <c r="I243" s="306"/>
    </row>
    <row r="244" spans="1:9" ht="30.75" customHeight="1" thickBot="1" x14ac:dyDescent="0.25">
      <c r="A244" s="1833" t="s">
        <v>596</v>
      </c>
      <c r="B244" s="1899"/>
      <c r="C244" s="1899"/>
      <c r="D244" s="1899"/>
      <c r="E244" s="1899"/>
      <c r="F244" s="1899"/>
      <c r="G244" s="1834"/>
      <c r="H244" s="1620" t="s">
        <v>384</v>
      </c>
      <c r="I244" s="1621"/>
    </row>
    <row r="245" spans="1:9" x14ac:dyDescent="0.2">
      <c r="A245" s="1542">
        <f>A237-0.01</f>
        <v>-1.4400000000000004</v>
      </c>
      <c r="B245" s="1545" t="s">
        <v>597</v>
      </c>
      <c r="C245" s="1640" t="s">
        <v>598</v>
      </c>
      <c r="D245" s="1641"/>
      <c r="E245" s="443">
        <v>1</v>
      </c>
      <c r="F245" s="405"/>
      <c r="G245" s="763"/>
      <c r="H245" s="1600"/>
      <c r="I245" s="1601"/>
    </row>
    <row r="246" spans="1:9" x14ac:dyDescent="0.2">
      <c r="A246" s="1542"/>
      <c r="B246" s="1545"/>
      <c r="C246" s="1637" t="s">
        <v>599</v>
      </c>
      <c r="D246" s="1638"/>
      <c r="E246" s="764">
        <v>2</v>
      </c>
      <c r="F246" s="429"/>
      <c r="G246" s="765"/>
      <c r="H246" s="1604"/>
      <c r="I246" s="1605"/>
    </row>
    <row r="247" spans="1:9" ht="21.75" thickBot="1" x14ac:dyDescent="0.25">
      <c r="A247" s="1543"/>
      <c r="B247" s="1546"/>
      <c r="C247" s="1624" t="s">
        <v>562</v>
      </c>
      <c r="D247" s="1625"/>
      <c r="E247" s="452">
        <v>3</v>
      </c>
      <c r="F247" s="381" t="s">
        <v>95</v>
      </c>
      <c r="G247" s="741">
        <f>A257</f>
        <v>-1.4800000000000004</v>
      </c>
      <c r="H247" s="1602"/>
      <c r="I247" s="1603"/>
    </row>
    <row r="248" spans="1:9" x14ac:dyDescent="0.2">
      <c r="A248" s="1541">
        <f>A245-0.01</f>
        <v>-1.4500000000000004</v>
      </c>
      <c r="B248" s="1544" t="s">
        <v>600</v>
      </c>
      <c r="C248" s="1640" t="s">
        <v>429</v>
      </c>
      <c r="D248" s="1641"/>
      <c r="E248" s="441">
        <v>1</v>
      </c>
      <c r="F248" s="379"/>
      <c r="G248" s="755"/>
      <c r="H248" s="1600"/>
      <c r="I248" s="1601"/>
    </row>
    <row r="249" spans="1:9" ht="21" customHeight="1" x14ac:dyDescent="0.2">
      <c r="A249" s="1542"/>
      <c r="B249" s="1545"/>
      <c r="C249" s="1637" t="s">
        <v>599</v>
      </c>
      <c r="D249" s="1638"/>
      <c r="E249" s="764">
        <v>2</v>
      </c>
      <c r="F249" s="429"/>
      <c r="G249" s="765"/>
      <c r="H249" s="1604"/>
      <c r="I249" s="1605"/>
    </row>
    <row r="250" spans="1:9" ht="21.75" customHeight="1" thickBot="1" x14ac:dyDescent="0.25">
      <c r="A250" s="1543"/>
      <c r="B250" s="1546"/>
      <c r="C250" s="1624" t="s">
        <v>562</v>
      </c>
      <c r="D250" s="1625"/>
      <c r="E250" s="452">
        <v>3</v>
      </c>
      <c r="F250" s="409"/>
      <c r="G250" s="766"/>
      <c r="H250" s="1602"/>
      <c r="I250" s="1603"/>
    </row>
    <row r="251" spans="1:9" ht="12.75" customHeight="1" x14ac:dyDescent="0.2">
      <c r="A251" s="1541">
        <f>A248-0.01</f>
        <v>-1.4600000000000004</v>
      </c>
      <c r="B251" s="1544" t="s">
        <v>601</v>
      </c>
      <c r="C251" s="1640" t="s">
        <v>429</v>
      </c>
      <c r="D251" s="1641"/>
      <c r="E251" s="441">
        <v>1</v>
      </c>
      <c r="F251" s="379"/>
      <c r="G251" s="755"/>
      <c r="H251" s="1600"/>
      <c r="I251" s="1601"/>
    </row>
    <row r="252" spans="1:9" ht="12.75" customHeight="1" x14ac:dyDescent="0.2">
      <c r="A252" s="1542"/>
      <c r="B252" s="1545"/>
      <c r="C252" s="1637" t="s">
        <v>599</v>
      </c>
      <c r="D252" s="1638"/>
      <c r="E252" s="764">
        <v>2</v>
      </c>
      <c r="F252" s="429"/>
      <c r="G252" s="765"/>
      <c r="H252" s="1604"/>
      <c r="I252" s="1605"/>
    </row>
    <row r="253" spans="1:9" ht="21.75" customHeight="1" thickBot="1" x14ac:dyDescent="0.25">
      <c r="A253" s="1543"/>
      <c r="B253" s="1546"/>
      <c r="C253" s="1624" t="s">
        <v>562</v>
      </c>
      <c r="D253" s="1625"/>
      <c r="E253" s="452">
        <v>3</v>
      </c>
      <c r="F253" s="409"/>
      <c r="G253" s="766"/>
      <c r="H253" s="1602"/>
      <c r="I253" s="1603"/>
    </row>
    <row r="254" spans="1:9" ht="12.75" customHeight="1" x14ac:dyDescent="0.2">
      <c r="A254" s="1541">
        <f>A251-0.01</f>
        <v>-1.4700000000000004</v>
      </c>
      <c r="B254" s="1544" t="s">
        <v>602</v>
      </c>
      <c r="C254" s="1640" t="s">
        <v>429</v>
      </c>
      <c r="D254" s="1641"/>
      <c r="E254" s="441">
        <v>1</v>
      </c>
      <c r="F254" s="379"/>
      <c r="G254" s="380"/>
      <c r="H254" s="573"/>
      <c r="I254" s="574"/>
    </row>
    <row r="255" spans="1:9" ht="12.75" customHeight="1" x14ac:dyDescent="0.2">
      <c r="A255" s="1542"/>
      <c r="B255" s="1545"/>
      <c r="C255" s="1637" t="s">
        <v>599</v>
      </c>
      <c r="D255" s="1638"/>
      <c r="E255" s="764">
        <v>2</v>
      </c>
      <c r="F255" s="429"/>
      <c r="G255" s="408"/>
      <c r="H255" s="575"/>
      <c r="I255" s="576"/>
    </row>
    <row r="256" spans="1:9" ht="21.75" customHeight="1" thickBot="1" x14ac:dyDescent="0.25">
      <c r="A256" s="1543"/>
      <c r="B256" s="1546"/>
      <c r="C256" s="1624" t="s">
        <v>562</v>
      </c>
      <c r="D256" s="1625"/>
      <c r="E256" s="452">
        <v>3</v>
      </c>
      <c r="F256" s="409"/>
      <c r="G256" s="410"/>
      <c r="H256" s="577"/>
      <c r="I256" s="578"/>
    </row>
    <row r="257" spans="1:9" x14ac:dyDescent="0.2">
      <c r="A257" s="1541">
        <f>A254-0.01</f>
        <v>-1.4800000000000004</v>
      </c>
      <c r="B257" s="1544" t="s">
        <v>603</v>
      </c>
      <c r="C257" s="767" t="s">
        <v>69</v>
      </c>
      <c r="D257" s="1548" t="s">
        <v>68</v>
      </c>
      <c r="E257" s="1548"/>
      <c r="F257" s="1548"/>
      <c r="G257" s="1636"/>
      <c r="H257" s="1614"/>
      <c r="I257" s="1615"/>
    </row>
    <row r="258" spans="1:9" x14ac:dyDescent="0.2">
      <c r="A258" s="1542"/>
      <c r="B258" s="1545"/>
      <c r="C258" s="438" t="s">
        <v>70</v>
      </c>
      <c r="D258" s="1549" t="s">
        <v>604</v>
      </c>
      <c r="E258" s="1549"/>
      <c r="F258" s="1549"/>
      <c r="G258" s="1550"/>
      <c r="H258" s="1616"/>
      <c r="I258" s="1617"/>
    </row>
    <row r="259" spans="1:9" ht="42" customHeight="1" x14ac:dyDescent="0.2">
      <c r="A259" s="1542"/>
      <c r="B259" s="1545" t="s">
        <v>609</v>
      </c>
      <c r="C259" s="438" t="s">
        <v>71</v>
      </c>
      <c r="D259" s="1549" t="s">
        <v>605</v>
      </c>
      <c r="E259" s="1549"/>
      <c r="F259" s="1549"/>
      <c r="G259" s="1550"/>
      <c r="H259" s="1616"/>
      <c r="I259" s="1617"/>
    </row>
    <row r="260" spans="1:9" x14ac:dyDescent="0.2">
      <c r="A260" s="1542"/>
      <c r="B260" s="1545"/>
      <c r="C260" s="438" t="s">
        <v>72</v>
      </c>
      <c r="D260" s="1549" t="s">
        <v>608</v>
      </c>
      <c r="E260" s="1549"/>
      <c r="F260" s="1549"/>
      <c r="G260" s="1550"/>
      <c r="H260" s="1616"/>
      <c r="I260" s="1617"/>
    </row>
    <row r="261" spans="1:9" x14ac:dyDescent="0.2">
      <c r="A261" s="1542"/>
      <c r="B261" s="1545"/>
      <c r="C261" s="438" t="s">
        <v>73</v>
      </c>
      <c r="D261" s="1549" t="s">
        <v>607</v>
      </c>
      <c r="E261" s="1549"/>
      <c r="F261" s="1549"/>
      <c r="G261" s="1550"/>
      <c r="H261" s="1616"/>
      <c r="I261" s="1617"/>
    </row>
    <row r="262" spans="1:9" x14ac:dyDescent="0.2">
      <c r="A262" s="1542"/>
      <c r="B262" s="1545"/>
      <c r="C262" s="438" t="s">
        <v>74</v>
      </c>
      <c r="D262" s="1549" t="s">
        <v>606</v>
      </c>
      <c r="E262" s="1549"/>
      <c r="F262" s="1549"/>
      <c r="G262" s="1550"/>
      <c r="H262" s="1616"/>
      <c r="I262" s="1617"/>
    </row>
    <row r="263" spans="1:9" ht="21.75" thickBot="1" x14ac:dyDescent="0.25">
      <c r="A263" s="1543"/>
      <c r="B263" s="1546"/>
      <c r="C263" s="319" t="s">
        <v>75</v>
      </c>
      <c r="D263" s="1650" t="s">
        <v>412</v>
      </c>
      <c r="E263" s="1650"/>
      <c r="F263" s="1650"/>
      <c r="G263" s="1651"/>
      <c r="H263" s="1618"/>
      <c r="I263" s="1619"/>
    </row>
    <row r="264" spans="1:9" ht="21" customHeight="1" x14ac:dyDescent="0.2">
      <c r="A264" s="1541">
        <f>A257-0.01</f>
        <v>-1.4900000000000004</v>
      </c>
      <c r="B264" s="1544" t="s">
        <v>610</v>
      </c>
      <c r="C264" s="1606" t="s">
        <v>429</v>
      </c>
      <c r="D264" s="1607"/>
      <c r="E264" s="768">
        <v>1</v>
      </c>
      <c r="F264" s="379"/>
      <c r="G264" s="380"/>
      <c r="H264" s="573"/>
      <c r="I264" s="574"/>
    </row>
    <row r="265" spans="1:9" ht="27" customHeight="1" thickBot="1" x14ac:dyDescent="0.25">
      <c r="A265" s="1543"/>
      <c r="B265" s="1546"/>
      <c r="C265" s="1608" t="s">
        <v>562</v>
      </c>
      <c r="D265" s="1609"/>
      <c r="E265" s="436">
        <v>2</v>
      </c>
      <c r="F265" s="409" t="s">
        <v>95</v>
      </c>
      <c r="G265" s="382">
        <f>A267</f>
        <v>-1.5100000000000005</v>
      </c>
      <c r="H265" s="577"/>
      <c r="I265" s="578"/>
    </row>
    <row r="266" spans="1:9" ht="26.25" thickBot="1" x14ac:dyDescent="0.25">
      <c r="A266" s="239">
        <f>A264-0.01</f>
        <v>-1.5000000000000004</v>
      </c>
      <c r="B266" s="1498" t="s">
        <v>611</v>
      </c>
      <c r="C266" s="1573" t="s">
        <v>612</v>
      </c>
      <c r="D266" s="1574"/>
      <c r="E266" s="450"/>
      <c r="F266" s="241"/>
      <c r="G266" s="408"/>
      <c r="H266" s="769"/>
      <c r="I266" s="770"/>
    </row>
    <row r="267" spans="1:9" ht="21" customHeight="1" x14ac:dyDescent="0.2">
      <c r="A267" s="1541">
        <f>A266-0.01</f>
        <v>-1.5100000000000005</v>
      </c>
      <c r="B267" s="1544" t="s">
        <v>613</v>
      </c>
      <c r="C267" s="1640" t="s">
        <v>429</v>
      </c>
      <c r="D267" s="1641"/>
      <c r="E267" s="441">
        <v>1</v>
      </c>
      <c r="F267" s="379"/>
      <c r="G267" s="380"/>
      <c r="H267" s="1658"/>
      <c r="I267" s="1659"/>
    </row>
    <row r="268" spans="1:9" ht="21" customHeight="1" x14ac:dyDescent="0.2">
      <c r="A268" s="1542"/>
      <c r="B268" s="1545"/>
      <c r="C268" s="1637" t="s">
        <v>599</v>
      </c>
      <c r="D268" s="1638"/>
      <c r="E268" s="450">
        <v>2</v>
      </c>
      <c r="F268" s="241"/>
      <c r="G268" s="408"/>
      <c r="H268" s="1660"/>
      <c r="I268" s="1661"/>
    </row>
    <row r="269" spans="1:9" ht="21.75" customHeight="1" thickBot="1" x14ac:dyDescent="0.25">
      <c r="A269" s="1543"/>
      <c r="B269" s="1546"/>
      <c r="C269" s="1624" t="s">
        <v>562</v>
      </c>
      <c r="D269" s="1625"/>
      <c r="E269" s="445">
        <v>3</v>
      </c>
      <c r="F269" s="409"/>
      <c r="G269" s="382"/>
      <c r="H269" s="1662"/>
      <c r="I269" s="1663"/>
    </row>
    <row r="270" spans="1:9" ht="25.5" x14ac:dyDescent="0.2">
      <c r="A270" s="1541">
        <f>A267-0.01</f>
        <v>-1.5200000000000005</v>
      </c>
      <c r="B270" s="1492" t="s">
        <v>927</v>
      </c>
      <c r="C270" s="1606" t="s">
        <v>615</v>
      </c>
      <c r="D270" s="1607"/>
      <c r="E270" s="441">
        <v>1</v>
      </c>
      <c r="F270" s="379"/>
      <c r="G270" s="379"/>
      <c r="H270" s="1614"/>
      <c r="I270" s="1615"/>
    </row>
    <row r="271" spans="1:9" ht="34.5" customHeight="1" x14ac:dyDescent="0.2">
      <c r="A271" s="1542"/>
      <c r="B271" s="1498"/>
      <c r="C271" s="1608" t="s">
        <v>616</v>
      </c>
      <c r="D271" s="1609"/>
      <c r="E271" s="764">
        <v>2</v>
      </c>
      <c r="F271" s="429"/>
      <c r="G271" s="429"/>
      <c r="H271" s="1616"/>
      <c r="I271" s="1617"/>
    </row>
    <row r="272" spans="1:9" x14ac:dyDescent="0.2">
      <c r="A272" s="1542"/>
      <c r="B272" s="1498"/>
      <c r="C272" s="1681" t="s">
        <v>614</v>
      </c>
      <c r="D272" s="1682"/>
      <c r="E272" s="764">
        <v>3</v>
      </c>
      <c r="F272" s="429"/>
      <c r="G272" s="429"/>
      <c r="H272" s="1616"/>
      <c r="I272" s="1617"/>
    </row>
    <row r="273" spans="1:9" ht="17.25" customHeight="1" x14ac:dyDescent="0.2">
      <c r="A273" s="1542"/>
      <c r="B273" s="1545" t="s">
        <v>622</v>
      </c>
      <c r="C273" s="1608" t="s">
        <v>617</v>
      </c>
      <c r="D273" s="1609"/>
      <c r="E273" s="764">
        <v>4</v>
      </c>
      <c r="F273" s="429"/>
      <c r="G273" s="429"/>
      <c r="H273" s="1616"/>
      <c r="I273" s="1617"/>
    </row>
    <row r="274" spans="1:9" x14ac:dyDescent="0.2">
      <c r="A274" s="1542"/>
      <c r="B274" s="1545"/>
      <c r="C274" s="1681" t="s">
        <v>618</v>
      </c>
      <c r="D274" s="1682"/>
      <c r="E274" s="764">
        <v>5</v>
      </c>
      <c r="F274" s="429"/>
      <c r="G274" s="429"/>
      <c r="H274" s="1616"/>
      <c r="I274" s="1617"/>
    </row>
    <row r="275" spans="1:9" ht="22.5" customHeight="1" x14ac:dyDescent="0.2">
      <c r="A275" s="1542"/>
      <c r="B275" s="1545"/>
      <c r="C275" s="1608" t="s">
        <v>619</v>
      </c>
      <c r="D275" s="1609"/>
      <c r="E275" s="764">
        <v>8</v>
      </c>
      <c r="F275" s="429"/>
      <c r="G275" s="772"/>
      <c r="H275" s="1616"/>
      <c r="I275" s="1617"/>
    </row>
    <row r="276" spans="1:9" ht="34.5" customHeight="1" x14ac:dyDescent="0.2">
      <c r="A276" s="1542"/>
      <c r="B276" s="1545"/>
      <c r="C276" s="1608" t="s">
        <v>620</v>
      </c>
      <c r="D276" s="1609"/>
      <c r="E276" s="764">
        <v>6</v>
      </c>
      <c r="F276" s="429"/>
      <c r="G276" s="571"/>
      <c r="H276" s="1616"/>
      <c r="I276" s="1617"/>
    </row>
    <row r="277" spans="1:9" ht="24" customHeight="1" x14ac:dyDescent="0.2">
      <c r="A277" s="1542"/>
      <c r="B277" s="1545"/>
      <c r="C277" s="1608" t="s">
        <v>621</v>
      </c>
      <c r="D277" s="1609"/>
      <c r="E277" s="764">
        <v>7</v>
      </c>
      <c r="F277" s="429" t="s">
        <v>95</v>
      </c>
      <c r="G277" s="772">
        <f>A287</f>
        <v>-1.5400000000000005</v>
      </c>
      <c r="H277" s="1616"/>
      <c r="I277" s="1617"/>
    </row>
    <row r="278" spans="1:9" ht="21.75" thickBot="1" x14ac:dyDescent="0.25">
      <c r="A278" s="1543"/>
      <c r="B278" s="1546"/>
      <c r="C278" s="1667" t="s">
        <v>412</v>
      </c>
      <c r="D278" s="1668"/>
      <c r="E278" s="452">
        <v>96</v>
      </c>
      <c r="F278" s="409"/>
      <c r="G278" s="409"/>
      <c r="H278" s="1618"/>
      <c r="I278" s="1619"/>
    </row>
    <row r="279" spans="1:9" x14ac:dyDescent="0.2">
      <c r="A279" s="1541">
        <f>A270-0.01</f>
        <v>-1.5300000000000005</v>
      </c>
      <c r="B279" s="1544" t="s">
        <v>623</v>
      </c>
      <c r="C279" s="1610" t="s">
        <v>624</v>
      </c>
      <c r="D279" s="1611"/>
      <c r="E279" s="441">
        <v>1</v>
      </c>
      <c r="F279" s="379"/>
      <c r="G279" s="774"/>
      <c r="H279" s="775"/>
      <c r="I279" s="776"/>
    </row>
    <row r="280" spans="1:9" ht="27.75" customHeight="1" x14ac:dyDescent="0.2">
      <c r="A280" s="1542"/>
      <c r="B280" s="1545"/>
      <c r="C280" s="1679" t="s">
        <v>625</v>
      </c>
      <c r="D280" s="1680"/>
      <c r="E280" s="764">
        <v>2</v>
      </c>
      <c r="F280" s="429"/>
      <c r="G280" s="778"/>
      <c r="H280" s="779"/>
      <c r="I280" s="780"/>
    </row>
    <row r="281" spans="1:9" hidden="1" x14ac:dyDescent="0.2">
      <c r="A281" s="1542"/>
      <c r="B281" s="1545"/>
      <c r="C281" s="1679" t="s">
        <v>113</v>
      </c>
      <c r="D281" s="1680"/>
      <c r="E281" s="764">
        <v>3</v>
      </c>
      <c r="F281" s="429"/>
      <c r="G281" s="778"/>
      <c r="H281" s="779"/>
      <c r="I281" s="780"/>
    </row>
    <row r="282" spans="1:9" x14ac:dyDescent="0.2">
      <c r="A282" s="1542"/>
      <c r="B282" s="1545" t="s">
        <v>1429</v>
      </c>
      <c r="C282" s="1612" t="s">
        <v>626</v>
      </c>
      <c r="D282" s="1613"/>
      <c r="E282" s="764">
        <v>4</v>
      </c>
      <c r="F282" s="429"/>
      <c r="G282" s="778"/>
      <c r="H282" s="779"/>
      <c r="I282" s="780"/>
    </row>
    <row r="283" spans="1:9" x14ac:dyDescent="0.2">
      <c r="A283" s="1542"/>
      <c r="B283" s="1545"/>
      <c r="C283" s="1612" t="s">
        <v>627</v>
      </c>
      <c r="D283" s="1613"/>
      <c r="E283" s="764">
        <v>5</v>
      </c>
      <c r="F283" s="429"/>
      <c r="G283" s="778"/>
      <c r="H283" s="779"/>
      <c r="I283" s="780"/>
    </row>
    <row r="284" spans="1:9" x14ac:dyDescent="0.2">
      <c r="A284" s="1542"/>
      <c r="B284" s="1545"/>
      <c r="C284" s="1626" t="s">
        <v>628</v>
      </c>
      <c r="D284" s="1627"/>
      <c r="E284" s="764">
        <v>6</v>
      </c>
      <c r="F284" s="429"/>
      <c r="G284" s="778"/>
      <c r="H284" s="779"/>
      <c r="I284" s="780"/>
    </row>
    <row r="285" spans="1:9" x14ac:dyDescent="0.2">
      <c r="A285" s="1542"/>
      <c r="B285" s="1545"/>
      <c r="C285" s="1612" t="s">
        <v>629</v>
      </c>
      <c r="D285" s="1613"/>
      <c r="E285" s="764">
        <v>7</v>
      </c>
      <c r="F285" s="429"/>
      <c r="G285" s="778"/>
      <c r="H285" s="779"/>
      <c r="I285" s="780"/>
    </row>
    <row r="286" spans="1:9" ht="21.75" thickBot="1" x14ac:dyDescent="0.25">
      <c r="A286" s="1543"/>
      <c r="B286" s="1546"/>
      <c r="C286" s="1667" t="s">
        <v>412</v>
      </c>
      <c r="D286" s="1668"/>
      <c r="E286" s="445">
        <v>96</v>
      </c>
      <c r="F286" s="409"/>
      <c r="G286" s="782"/>
      <c r="H286" s="783"/>
      <c r="I286" s="784"/>
    </row>
    <row r="287" spans="1:9" x14ac:dyDescent="0.2">
      <c r="A287" s="1541">
        <f>A279-0.01</f>
        <v>-1.5400000000000005</v>
      </c>
      <c r="B287" s="1544" t="s">
        <v>630</v>
      </c>
      <c r="C287" s="1640" t="s">
        <v>429</v>
      </c>
      <c r="D287" s="1641"/>
      <c r="E287" s="441">
        <v>1</v>
      </c>
      <c r="F287" s="379"/>
      <c r="G287" s="380"/>
      <c r="H287" s="785"/>
      <c r="I287" s="786"/>
    </row>
    <row r="288" spans="1:9" ht="21.75" thickBot="1" x14ac:dyDescent="0.25">
      <c r="A288" s="1543"/>
      <c r="B288" s="1545"/>
      <c r="C288" s="1624" t="s">
        <v>562</v>
      </c>
      <c r="D288" s="1625"/>
      <c r="E288" s="787">
        <v>2</v>
      </c>
      <c r="F288" s="788"/>
      <c r="G288" s="789"/>
      <c r="H288" s="790"/>
      <c r="I288" s="791"/>
    </row>
    <row r="289" spans="1:9" ht="21" customHeight="1" x14ac:dyDescent="0.2">
      <c r="A289" s="1541">
        <f>A287-0.01</f>
        <v>-1.5500000000000005</v>
      </c>
      <c r="B289" s="1544" t="s">
        <v>631</v>
      </c>
      <c r="C289" s="1606" t="s">
        <v>429</v>
      </c>
      <c r="D289" s="1607"/>
      <c r="E289" s="692">
        <v>1</v>
      </c>
      <c r="F289" s="714"/>
      <c r="G289" s="792"/>
      <c r="H289" s="785"/>
      <c r="I289" s="786"/>
    </row>
    <row r="290" spans="1:9" ht="21.75" customHeight="1" thickBot="1" x14ac:dyDescent="0.25">
      <c r="A290" s="1543"/>
      <c r="B290" s="1546"/>
      <c r="C290" s="1608" t="s">
        <v>562</v>
      </c>
      <c r="D290" s="1609"/>
      <c r="E290" s="793">
        <v>2</v>
      </c>
      <c r="F290" s="409" t="s">
        <v>95</v>
      </c>
      <c r="G290" s="794">
        <v>-1.57</v>
      </c>
      <c r="H290" s="790"/>
      <c r="I290" s="791"/>
    </row>
    <row r="291" spans="1:9" x14ac:dyDescent="0.2">
      <c r="A291" s="1664">
        <f>A289-0.01</f>
        <v>-1.5600000000000005</v>
      </c>
      <c r="B291" s="1514" t="s">
        <v>632</v>
      </c>
      <c r="C291" s="1610" t="s">
        <v>633</v>
      </c>
      <c r="D291" s="1611"/>
      <c r="E291" s="441">
        <v>1</v>
      </c>
      <c r="F291" s="441"/>
      <c r="G291" s="792"/>
      <c r="H291" s="785"/>
      <c r="I291" s="786"/>
    </row>
    <row r="292" spans="1:9" x14ac:dyDescent="0.2">
      <c r="A292" s="1665"/>
      <c r="B292" s="388"/>
      <c r="C292" s="1612" t="s">
        <v>634</v>
      </c>
      <c r="D292" s="1613"/>
      <c r="E292" s="764">
        <v>2</v>
      </c>
      <c r="F292" s="764"/>
      <c r="G292" s="797"/>
      <c r="H292" s="798"/>
      <c r="I292" s="799"/>
    </row>
    <row r="293" spans="1:9" x14ac:dyDescent="0.2">
      <c r="A293" s="1665"/>
      <c r="B293" s="1545" t="s">
        <v>638</v>
      </c>
      <c r="C293" s="1626" t="s">
        <v>635</v>
      </c>
      <c r="D293" s="1627"/>
      <c r="E293" s="443">
        <v>3</v>
      </c>
      <c r="F293" s="443"/>
      <c r="G293" s="797"/>
      <c r="H293" s="798"/>
      <c r="I293" s="799"/>
    </row>
    <row r="294" spans="1:9" x14ac:dyDescent="0.2">
      <c r="A294" s="1665"/>
      <c r="B294" s="1545"/>
      <c r="C294" s="1612" t="s">
        <v>636</v>
      </c>
      <c r="D294" s="1613"/>
      <c r="E294" s="764">
        <v>4</v>
      </c>
      <c r="F294" s="764"/>
      <c r="G294" s="797"/>
      <c r="H294" s="798"/>
      <c r="I294" s="799"/>
    </row>
    <row r="295" spans="1:9" x14ac:dyDescent="0.2">
      <c r="A295" s="1665"/>
      <c r="B295" s="1545"/>
      <c r="C295" s="240" t="s">
        <v>637</v>
      </c>
      <c r="D295" s="219"/>
      <c r="E295" s="787">
        <v>5</v>
      </c>
      <c r="F295" s="787"/>
      <c r="G295" s="800"/>
      <c r="H295" s="798"/>
      <c r="I295" s="799"/>
    </row>
    <row r="296" spans="1:9" ht="21.75" thickBot="1" x14ac:dyDescent="0.25">
      <c r="A296" s="1666"/>
      <c r="B296" s="1546"/>
      <c r="C296" s="1667" t="s">
        <v>412</v>
      </c>
      <c r="D296" s="1668"/>
      <c r="E296" s="445">
        <v>96</v>
      </c>
      <c r="F296" s="445"/>
      <c r="G296" s="801"/>
      <c r="H296" s="790"/>
      <c r="I296" s="791"/>
    </row>
    <row r="297" spans="1:9" s="2425" customFormat="1" ht="37.5" customHeight="1" thickBot="1" x14ac:dyDescent="0.25">
      <c r="A297" s="2419" t="s">
        <v>31</v>
      </c>
      <c r="B297" s="2420" t="s">
        <v>639</v>
      </c>
      <c r="C297" s="2421"/>
      <c r="D297" s="2421"/>
      <c r="E297" s="2421"/>
      <c r="F297" s="2421"/>
      <c r="G297" s="2422"/>
      <c r="H297" s="2423" t="s">
        <v>384</v>
      </c>
      <c r="I297" s="2424"/>
    </row>
    <row r="298" spans="1:9" x14ac:dyDescent="0.2">
      <c r="A298" s="1678">
        <v>1.57</v>
      </c>
      <c r="B298" s="1544" t="s">
        <v>641</v>
      </c>
      <c r="C298" s="1622" t="s">
        <v>429</v>
      </c>
      <c r="D298" s="1623"/>
      <c r="E298" s="802">
        <v>1</v>
      </c>
      <c r="F298" s="227"/>
      <c r="G298" s="543"/>
      <c r="H298" s="580"/>
      <c r="I298" s="228"/>
    </row>
    <row r="299" spans="1:9" ht="43.5" customHeight="1" thickBot="1" x14ac:dyDescent="0.25">
      <c r="A299" s="1649"/>
      <c r="B299" s="1546"/>
      <c r="C299" s="1624" t="s">
        <v>640</v>
      </c>
      <c r="D299" s="1625"/>
      <c r="E299" s="803">
        <v>2</v>
      </c>
      <c r="F299" s="232"/>
      <c r="G299" s="549"/>
      <c r="H299" s="581"/>
      <c r="I299" s="234"/>
    </row>
    <row r="300" spans="1:9" ht="26.25" hidden="1" thickBot="1" x14ac:dyDescent="0.25">
      <c r="A300" s="804" t="s">
        <v>295</v>
      </c>
      <c r="B300" s="1496" t="s">
        <v>928</v>
      </c>
      <c r="C300" s="671"/>
      <c r="D300" s="805" t="s">
        <v>294</v>
      </c>
      <c r="E300" s="806"/>
      <c r="F300" s="683"/>
      <c r="G300" s="807"/>
      <c r="H300" s="581"/>
      <c r="I300" s="234"/>
    </row>
    <row r="301" spans="1:9" ht="28.5" customHeight="1" x14ac:dyDescent="0.2">
      <c r="A301" s="1678" t="s">
        <v>296</v>
      </c>
      <c r="B301" s="1514" t="s">
        <v>642</v>
      </c>
      <c r="C301" s="756" t="s">
        <v>69</v>
      </c>
      <c r="D301" s="260" t="s">
        <v>643</v>
      </c>
      <c r="E301" s="808"/>
      <c r="F301" s="208"/>
      <c r="G301" s="809"/>
      <c r="H301" s="1586"/>
      <c r="I301" s="1587"/>
    </row>
    <row r="302" spans="1:9" x14ac:dyDescent="0.2">
      <c r="A302" s="1648"/>
      <c r="B302" s="1545" t="s">
        <v>651</v>
      </c>
      <c r="C302" s="216" t="s">
        <v>70</v>
      </c>
      <c r="D302" s="180" t="s">
        <v>644</v>
      </c>
      <c r="E302" s="810"/>
      <c r="F302" s="212"/>
      <c r="G302" s="811"/>
      <c r="H302" s="1588"/>
      <c r="I302" s="1589"/>
    </row>
    <row r="303" spans="1:9" x14ac:dyDescent="0.2">
      <c r="A303" s="1648"/>
      <c r="B303" s="1545"/>
      <c r="C303" s="216" t="s">
        <v>71</v>
      </c>
      <c r="D303" s="180" t="s">
        <v>645</v>
      </c>
      <c r="E303" s="810"/>
      <c r="F303" s="212"/>
      <c r="G303" s="811"/>
      <c r="H303" s="1588"/>
      <c r="I303" s="1589"/>
    </row>
    <row r="304" spans="1:9" ht="25.5" x14ac:dyDescent="0.2">
      <c r="A304" s="1648"/>
      <c r="B304" s="1545"/>
      <c r="C304" s="216" t="s">
        <v>72</v>
      </c>
      <c r="D304" s="180" t="s">
        <v>646</v>
      </c>
      <c r="E304" s="810"/>
      <c r="F304" s="212"/>
      <c r="G304" s="811"/>
      <c r="H304" s="1588"/>
      <c r="I304" s="1589"/>
    </row>
    <row r="305" spans="1:9" x14ac:dyDescent="0.2">
      <c r="A305" s="1648"/>
      <c r="B305" s="1545"/>
      <c r="C305" s="216" t="s">
        <v>297</v>
      </c>
      <c r="D305" s="180" t="s">
        <v>647</v>
      </c>
      <c r="E305" s="810"/>
      <c r="F305" s="212"/>
      <c r="G305" s="811"/>
      <c r="H305" s="1588"/>
      <c r="I305" s="1589"/>
    </row>
    <row r="306" spans="1:9" ht="51" customHeight="1" x14ac:dyDescent="0.2">
      <c r="A306" s="1648"/>
      <c r="B306" s="1545"/>
      <c r="C306" s="216" t="s">
        <v>74</v>
      </c>
      <c r="D306" s="180" t="s">
        <v>648</v>
      </c>
      <c r="E306" s="810"/>
      <c r="F306" s="212"/>
      <c r="G306" s="811"/>
      <c r="H306" s="1588"/>
      <c r="I306" s="1589"/>
    </row>
    <row r="307" spans="1:9" x14ac:dyDescent="0.2">
      <c r="A307" s="1648"/>
      <c r="B307" s="1545"/>
      <c r="C307" s="215" t="s">
        <v>78</v>
      </c>
      <c r="D307" s="812" t="s">
        <v>649</v>
      </c>
      <c r="E307" s="813"/>
      <c r="F307" s="814"/>
      <c r="G307" s="815"/>
      <c r="H307" s="1588"/>
      <c r="I307" s="1589"/>
    </row>
    <row r="308" spans="1:9" x14ac:dyDescent="0.2">
      <c r="A308" s="1648"/>
      <c r="B308" s="1545"/>
      <c r="C308" s="215" t="s">
        <v>79</v>
      </c>
      <c r="D308" s="812" t="s">
        <v>650</v>
      </c>
      <c r="E308" s="813"/>
      <c r="F308" s="814"/>
      <c r="G308" s="815"/>
      <c r="H308" s="1588"/>
      <c r="I308" s="1589"/>
    </row>
    <row r="309" spans="1:9" ht="26.25" thickBot="1" x14ac:dyDescent="0.25">
      <c r="A309" s="1649"/>
      <c r="B309" s="1546"/>
      <c r="C309" s="358" t="s">
        <v>75</v>
      </c>
      <c r="D309" s="659" t="s">
        <v>412</v>
      </c>
      <c r="E309" s="816"/>
      <c r="F309" s="237"/>
      <c r="G309" s="817"/>
      <c r="H309" s="1590"/>
      <c r="I309" s="1591"/>
    </row>
  </sheetData>
  <customSheetViews>
    <customSheetView guid="{62A28031-BB72-409E-8219-7B624D8945FD}" showPageBreaks="1" printArea="1" view="pageBreakPreview" topLeftCell="A61">
      <selection activeCell="B122" sqref="B122"/>
      <rowBreaks count="4" manualBreakCount="4">
        <brk id="45" max="9" man="1"/>
        <brk id="46" max="9" man="1"/>
        <brk id="96" max="9" man="1"/>
        <brk id="142" max="9" man="1"/>
      </rowBreaks>
      <pageMargins left="0.7" right="0.7" top="0.75" bottom="0.75" header="0.3" footer="0.3"/>
      <headerFooter alignWithMargins="0">
        <oddFooter>&amp;R&amp;P</oddFooter>
      </headerFooter>
    </customSheetView>
    <customSheetView guid="{C2CB7D8B-0658-45E1-B4B1-BE936AB76246}" scale="120" showPageBreaks="1" printArea="1" view="pageBreakPreview" topLeftCell="A185">
      <selection activeCell="B211" sqref="B211"/>
      <rowBreaks count="3" manualBreakCount="3">
        <brk id="41" max="8" man="1"/>
        <brk id="117" max="8" man="1"/>
        <brk id="198" max="8" man="1"/>
      </rowBreaks>
      <pageMargins left="0.7" right="0.7" top="0.75" bottom="0.75" header="0.3" footer="0.3"/>
      <pageSetup paperSize="9" orientation="portrait"/>
      <headerFooter differentFirst="1">
        <oddHeader>&amp;LHRBF Impact Evaluation&amp;CHealth Facility Questionnaire&amp;RForm F1</oddHeader>
        <oddFooter>&amp;R&amp;P / &amp;N</oddFooter>
      </headerFooter>
    </customSheetView>
  </customSheetViews>
  <mergeCells count="383">
    <mergeCell ref="C7:D7"/>
    <mergeCell ref="C33:D33"/>
    <mergeCell ref="C35:D35"/>
    <mergeCell ref="C36:D36"/>
    <mergeCell ref="C15:D15"/>
    <mergeCell ref="C17:D17"/>
    <mergeCell ref="C18:D18"/>
    <mergeCell ref="C20:F20"/>
    <mergeCell ref="C13:D13"/>
    <mergeCell ref="C34:D34"/>
    <mergeCell ref="H76:I85"/>
    <mergeCell ref="D79:G79"/>
    <mergeCell ref="D80:G80"/>
    <mergeCell ref="D81:G81"/>
    <mergeCell ref="C41:D41"/>
    <mergeCell ref="D100:G100"/>
    <mergeCell ref="D101:G101"/>
    <mergeCell ref="D83:G83"/>
    <mergeCell ref="D82:G82"/>
    <mergeCell ref="H61:I64"/>
    <mergeCell ref="H86:I95"/>
    <mergeCell ref="D96:G96"/>
    <mergeCell ref="H96:I105"/>
    <mergeCell ref="C43:G43"/>
    <mergeCell ref="C42:D42"/>
    <mergeCell ref="D45:G45"/>
    <mergeCell ref="C46:D46"/>
    <mergeCell ref="C48:D48"/>
    <mergeCell ref="H65:I68"/>
    <mergeCell ref="H69:I72"/>
    <mergeCell ref="H126:I135"/>
    <mergeCell ref="B1:I1"/>
    <mergeCell ref="H2:I2"/>
    <mergeCell ref="B37:B42"/>
    <mergeCell ref="B44:B45"/>
    <mergeCell ref="H74:I74"/>
    <mergeCell ref="A3:I3"/>
    <mergeCell ref="A33:A36"/>
    <mergeCell ref="C4:D4"/>
    <mergeCell ref="C5:D5"/>
    <mergeCell ref="H33:I36"/>
    <mergeCell ref="C6:D6"/>
    <mergeCell ref="B33:B36"/>
    <mergeCell ref="H4:I5"/>
    <mergeCell ref="A49:A52"/>
    <mergeCell ref="A44:A45"/>
    <mergeCell ref="A37:A42"/>
    <mergeCell ref="A46:A48"/>
    <mergeCell ref="H8:I20"/>
    <mergeCell ref="A8:A20"/>
    <mergeCell ref="B8:B20"/>
    <mergeCell ref="C9:D9"/>
    <mergeCell ref="C11:D11"/>
    <mergeCell ref="C12:D12"/>
    <mergeCell ref="B194:B195"/>
    <mergeCell ref="C206:D206"/>
    <mergeCell ref="B208:B209"/>
    <mergeCell ref="C197:D197"/>
    <mergeCell ref="A149:A152"/>
    <mergeCell ref="B149:B150"/>
    <mergeCell ref="A154:A157"/>
    <mergeCell ref="B154:B157"/>
    <mergeCell ref="A86:A95"/>
    <mergeCell ref="A96:A105"/>
    <mergeCell ref="D105:G105"/>
    <mergeCell ref="B96:B105"/>
    <mergeCell ref="B89:B95"/>
    <mergeCell ref="B86:B88"/>
    <mergeCell ref="A106:A114"/>
    <mergeCell ref="B106:B107"/>
    <mergeCell ref="B108:B112"/>
    <mergeCell ref="A115:A123"/>
    <mergeCell ref="B115:B116"/>
    <mergeCell ref="B118:B119"/>
    <mergeCell ref="D122:G122"/>
    <mergeCell ref="A136:A145"/>
    <mergeCell ref="A124:A125"/>
    <mergeCell ref="A126:A135"/>
    <mergeCell ref="B211:B212"/>
    <mergeCell ref="B206:B207"/>
    <mergeCell ref="C207:D207"/>
    <mergeCell ref="C208:D208"/>
    <mergeCell ref="C209:D209"/>
    <mergeCell ref="B203:B204"/>
    <mergeCell ref="C205:D205"/>
    <mergeCell ref="C199:D199"/>
    <mergeCell ref="C203:D203"/>
    <mergeCell ref="C201:D201"/>
    <mergeCell ref="B200:B201"/>
    <mergeCell ref="D211:G211"/>
    <mergeCell ref="H220:I220"/>
    <mergeCell ref="H203:I204"/>
    <mergeCell ref="H210:I218"/>
    <mergeCell ref="H219:I219"/>
    <mergeCell ref="C177:D177"/>
    <mergeCell ref="C193:D193"/>
    <mergeCell ref="C190:D190"/>
    <mergeCell ref="C184:D184"/>
    <mergeCell ref="C202:D202"/>
    <mergeCell ref="C189:D189"/>
    <mergeCell ref="C159:D159"/>
    <mergeCell ref="C160:G160"/>
    <mergeCell ref="H160:I160"/>
    <mergeCell ref="C147:D147"/>
    <mergeCell ref="B148:G148"/>
    <mergeCell ref="B136:B139"/>
    <mergeCell ref="B140:B145"/>
    <mergeCell ref="C156:D156"/>
    <mergeCell ref="C153:G153"/>
    <mergeCell ref="H146:I147"/>
    <mergeCell ref="C158:D158"/>
    <mergeCell ref="H136:I145"/>
    <mergeCell ref="H154:I157"/>
    <mergeCell ref="H148:I148"/>
    <mergeCell ref="H153:I153"/>
    <mergeCell ref="A161:A164"/>
    <mergeCell ref="A158:A159"/>
    <mergeCell ref="H158:I159"/>
    <mergeCell ref="H161:I164"/>
    <mergeCell ref="C163:E163"/>
    <mergeCell ref="C164:E164"/>
    <mergeCell ref="B161:B164"/>
    <mergeCell ref="A196:A197"/>
    <mergeCell ref="B196:B197"/>
    <mergeCell ref="C196:D196"/>
    <mergeCell ref="C191:D191"/>
    <mergeCell ref="C192:D192"/>
    <mergeCell ref="A177:A188"/>
    <mergeCell ref="A174:A175"/>
    <mergeCell ref="C183:D183"/>
    <mergeCell ref="C175:D175"/>
    <mergeCell ref="A194:A195"/>
    <mergeCell ref="B189:B190"/>
    <mergeCell ref="B191:B192"/>
    <mergeCell ref="C180:D180"/>
    <mergeCell ref="C181:D181"/>
    <mergeCell ref="C188:D188"/>
    <mergeCell ref="C174:D174"/>
    <mergeCell ref="C161:E161"/>
    <mergeCell ref="C242:D242"/>
    <mergeCell ref="C166:D166"/>
    <mergeCell ref="C170:D170"/>
    <mergeCell ref="C165:D165"/>
    <mergeCell ref="A169:A173"/>
    <mergeCell ref="B169:B173"/>
    <mergeCell ref="C187:D187"/>
    <mergeCell ref="C182:D182"/>
    <mergeCell ref="C179:D179"/>
    <mergeCell ref="C186:D186"/>
    <mergeCell ref="C185:D185"/>
    <mergeCell ref="B177:B188"/>
    <mergeCell ref="C200:D200"/>
    <mergeCell ref="D210:G210"/>
    <mergeCell ref="D218:G218"/>
    <mergeCell ref="C172:D172"/>
    <mergeCell ref="C173:D173"/>
    <mergeCell ref="C194:G195"/>
    <mergeCell ref="C198:D198"/>
    <mergeCell ref="C204:D204"/>
    <mergeCell ref="D215:G215"/>
    <mergeCell ref="D214:G214"/>
    <mergeCell ref="D213:G213"/>
    <mergeCell ref="D212:G212"/>
    <mergeCell ref="C240:D240"/>
    <mergeCell ref="A237:A238"/>
    <mergeCell ref="B223:B224"/>
    <mergeCell ref="C235:D235"/>
    <mergeCell ref="D230:G230"/>
    <mergeCell ref="B237:B238"/>
    <mergeCell ref="B234:B235"/>
    <mergeCell ref="D223:G223"/>
    <mergeCell ref="D229:G229"/>
    <mergeCell ref="B239:B240"/>
    <mergeCell ref="A301:A309"/>
    <mergeCell ref="B251:B253"/>
    <mergeCell ref="C255:D255"/>
    <mergeCell ref="C254:D254"/>
    <mergeCell ref="A264:A265"/>
    <mergeCell ref="C283:D283"/>
    <mergeCell ref="C294:D294"/>
    <mergeCell ref="C296:D296"/>
    <mergeCell ref="A287:A288"/>
    <mergeCell ref="A257:A263"/>
    <mergeCell ref="A267:A269"/>
    <mergeCell ref="A254:A256"/>
    <mergeCell ref="C282:D282"/>
    <mergeCell ref="C272:D272"/>
    <mergeCell ref="C274:D274"/>
    <mergeCell ref="C256:D256"/>
    <mergeCell ref="B287:B288"/>
    <mergeCell ref="D261:G261"/>
    <mergeCell ref="D262:G262"/>
    <mergeCell ref="A270:A278"/>
    <mergeCell ref="C288:D288"/>
    <mergeCell ref="C281:D281"/>
    <mergeCell ref="C278:D278"/>
    <mergeCell ref="C279:D279"/>
    <mergeCell ref="A200:A201"/>
    <mergeCell ref="A298:A299"/>
    <mergeCell ref="B293:B296"/>
    <mergeCell ref="B297:G297"/>
    <mergeCell ref="C280:D280"/>
    <mergeCell ref="C273:D273"/>
    <mergeCell ref="C249:D249"/>
    <mergeCell ref="C253:D253"/>
    <mergeCell ref="B254:B256"/>
    <mergeCell ref="C269:D269"/>
    <mergeCell ref="B273:B278"/>
    <mergeCell ref="A248:A250"/>
    <mergeCell ref="C245:D245"/>
    <mergeCell ref="B245:B247"/>
    <mergeCell ref="C248:D248"/>
    <mergeCell ref="B248:B250"/>
    <mergeCell ref="C250:D250"/>
    <mergeCell ref="C246:D246"/>
    <mergeCell ref="C267:D267"/>
    <mergeCell ref="C251:D251"/>
    <mergeCell ref="C252:D252"/>
    <mergeCell ref="C265:D265"/>
    <mergeCell ref="B264:B265"/>
    <mergeCell ref="B267:B269"/>
    <mergeCell ref="A21:A32"/>
    <mergeCell ref="H44:I45"/>
    <mergeCell ref="H46:I48"/>
    <mergeCell ref="H49:I52"/>
    <mergeCell ref="H53:I56"/>
    <mergeCell ref="H57:I60"/>
    <mergeCell ref="A57:A60"/>
    <mergeCell ref="B57:B60"/>
    <mergeCell ref="H21:I32"/>
    <mergeCell ref="C47:D47"/>
    <mergeCell ref="H37:I42"/>
    <mergeCell ref="H43:I43"/>
    <mergeCell ref="B50:B52"/>
    <mergeCell ref="B46:B48"/>
    <mergeCell ref="C40:D40"/>
    <mergeCell ref="C39:D39"/>
    <mergeCell ref="C37:D37"/>
    <mergeCell ref="C38:D38"/>
    <mergeCell ref="D135:G135"/>
    <mergeCell ref="B21:B32"/>
    <mergeCell ref="A245:A247"/>
    <mergeCell ref="B279:B281"/>
    <mergeCell ref="C277:D277"/>
    <mergeCell ref="H257:I263"/>
    <mergeCell ref="H267:I269"/>
    <mergeCell ref="A291:A296"/>
    <mergeCell ref="A289:A290"/>
    <mergeCell ref="B289:B290"/>
    <mergeCell ref="C287:D287"/>
    <mergeCell ref="B259:B263"/>
    <mergeCell ref="D259:G259"/>
    <mergeCell ref="D260:G260"/>
    <mergeCell ref="D263:G263"/>
    <mergeCell ref="C286:D286"/>
    <mergeCell ref="C285:D285"/>
    <mergeCell ref="A279:A286"/>
    <mergeCell ref="C284:D284"/>
    <mergeCell ref="C74:G74"/>
    <mergeCell ref="D76:G76"/>
    <mergeCell ref="D78:G78"/>
    <mergeCell ref="D77:G77"/>
    <mergeCell ref="B54:B56"/>
    <mergeCell ref="A206:A207"/>
    <mergeCell ref="C237:D237"/>
    <mergeCell ref="B225:B227"/>
    <mergeCell ref="C219:D219"/>
    <mergeCell ref="C221:D221"/>
    <mergeCell ref="C234:D234"/>
    <mergeCell ref="C238:D238"/>
    <mergeCell ref="B221:B222"/>
    <mergeCell ref="B230:B231"/>
    <mergeCell ref="A221:A222"/>
    <mergeCell ref="B228:B229"/>
    <mergeCell ref="C222:D222"/>
    <mergeCell ref="A208:A209"/>
    <mergeCell ref="A210:A218"/>
    <mergeCell ref="A223:A233"/>
    <mergeCell ref="D233:G233"/>
    <mergeCell ref="D224:G224"/>
    <mergeCell ref="D225:G225"/>
    <mergeCell ref="D226:G226"/>
    <mergeCell ref="D227:G227"/>
    <mergeCell ref="D228:G228"/>
    <mergeCell ref="C236:D236"/>
    <mergeCell ref="D231:G231"/>
    <mergeCell ref="D216:G216"/>
    <mergeCell ref="C266:D266"/>
    <mergeCell ref="B282:B286"/>
    <mergeCell ref="H245:I247"/>
    <mergeCell ref="H244:I244"/>
    <mergeCell ref="C247:D247"/>
    <mergeCell ref="B241:B242"/>
    <mergeCell ref="C241:D241"/>
    <mergeCell ref="A244:G244"/>
    <mergeCell ref="D232:G232"/>
    <mergeCell ref="B243:G243"/>
    <mergeCell ref="D257:G257"/>
    <mergeCell ref="C264:D264"/>
    <mergeCell ref="C275:D275"/>
    <mergeCell ref="D258:G258"/>
    <mergeCell ref="A251:A253"/>
    <mergeCell ref="C276:D276"/>
    <mergeCell ref="C270:D270"/>
    <mergeCell ref="C271:D271"/>
    <mergeCell ref="C268:D268"/>
    <mergeCell ref="B257:B258"/>
    <mergeCell ref="H237:I238"/>
    <mergeCell ref="A239:A240"/>
    <mergeCell ref="A241:A242"/>
    <mergeCell ref="C239:D239"/>
    <mergeCell ref="B61:B64"/>
    <mergeCell ref="H73:I73"/>
    <mergeCell ref="H75:I75"/>
    <mergeCell ref="H301:I309"/>
    <mergeCell ref="B302:B309"/>
    <mergeCell ref="H239:I240"/>
    <mergeCell ref="H198:I199"/>
    <mergeCell ref="H191:I192"/>
    <mergeCell ref="H208:I209"/>
    <mergeCell ref="H221:I222"/>
    <mergeCell ref="H223:I233"/>
    <mergeCell ref="H234:I235"/>
    <mergeCell ref="C289:D289"/>
    <mergeCell ref="C290:D290"/>
    <mergeCell ref="C291:D291"/>
    <mergeCell ref="C292:D292"/>
    <mergeCell ref="H270:I278"/>
    <mergeCell ref="H248:I250"/>
    <mergeCell ref="H251:I253"/>
    <mergeCell ref="H297:I297"/>
    <mergeCell ref="C298:D298"/>
    <mergeCell ref="C299:D299"/>
    <mergeCell ref="B298:B299"/>
    <mergeCell ref="C293:D293"/>
    <mergeCell ref="D111:G111"/>
    <mergeCell ref="D120:G120"/>
    <mergeCell ref="D113:G113"/>
    <mergeCell ref="A61:A64"/>
    <mergeCell ref="H193:I193"/>
    <mergeCell ref="D85:G85"/>
    <mergeCell ref="B76:B77"/>
    <mergeCell ref="B78:B85"/>
    <mergeCell ref="A165:A168"/>
    <mergeCell ref="B158:B159"/>
    <mergeCell ref="B165:B168"/>
    <mergeCell ref="H177:I188"/>
    <mergeCell ref="C178:D178"/>
    <mergeCell ref="C154:D154"/>
    <mergeCell ref="C176:D176"/>
    <mergeCell ref="C167:D167"/>
    <mergeCell ref="C168:D168"/>
    <mergeCell ref="H174:I175"/>
    <mergeCell ref="H176:I176"/>
    <mergeCell ref="H165:I173"/>
    <mergeCell ref="C157:D157"/>
    <mergeCell ref="C171:D171"/>
    <mergeCell ref="C169:D169"/>
    <mergeCell ref="D99:G99"/>
    <mergeCell ref="C162:E162"/>
    <mergeCell ref="C149:D149"/>
    <mergeCell ref="C150:D150"/>
    <mergeCell ref="C151:E151"/>
    <mergeCell ref="C152:E152"/>
    <mergeCell ref="C155:D155"/>
    <mergeCell ref="A53:A56"/>
    <mergeCell ref="C125:D125"/>
    <mergeCell ref="B130:B135"/>
    <mergeCell ref="C146:D146"/>
    <mergeCell ref="A65:A68"/>
    <mergeCell ref="B65:B68"/>
    <mergeCell ref="A69:A72"/>
    <mergeCell ref="B69:B72"/>
    <mergeCell ref="B124:B125"/>
    <mergeCell ref="B126:B129"/>
    <mergeCell ref="C124:D124"/>
    <mergeCell ref="D97:G97"/>
    <mergeCell ref="D98:G98"/>
    <mergeCell ref="A76:A85"/>
    <mergeCell ref="A146:A147"/>
    <mergeCell ref="B146:B147"/>
    <mergeCell ref="D102:G102"/>
    <mergeCell ref="D103:G103"/>
  </mergeCells>
  <phoneticPr fontId="4" type="noConversion"/>
  <printOptions horizontalCentered="1"/>
  <pageMargins left="0.25" right="0" top="0.5" bottom="0.5" header="0.25" footer="0.25"/>
  <pageSetup paperSize="9" orientation="portrait" r:id="rId1"/>
  <headerFooter differentFirst="1">
    <oddHeader>&amp;LHRBF Impact Evaluation&amp;CHealth Facility Questionnaire&amp;RForm F1</oddHeader>
    <oddFooter>&amp;R&amp;P / &amp;N</oddFooter>
  </headerFooter>
  <rowBreaks count="3" manualBreakCount="3">
    <brk id="52" max="8" man="1"/>
    <brk id="193" max="8" man="1"/>
    <brk id="282" max="8"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66"/>
  <sheetViews>
    <sheetView zoomScale="150" zoomScaleNormal="150" zoomScaleSheetLayoutView="100" zoomScalePageLayoutView="150" workbookViewId="0">
      <selection activeCell="J187" sqref="J187"/>
    </sheetView>
  </sheetViews>
  <sheetFormatPr defaultColWidth="8.85546875" defaultRowHeight="21" x14ac:dyDescent="0.6"/>
  <cols>
    <col min="1" max="1" width="8" style="120" customWidth="1"/>
    <col min="2" max="2" width="39.28515625" style="121" customWidth="1"/>
    <col min="3" max="3" width="3" style="121" customWidth="1"/>
    <col min="4" max="4" width="26.42578125" style="121" customWidth="1"/>
    <col min="5" max="5" width="3.140625" style="122" customWidth="1"/>
    <col min="6" max="6" width="3.85546875" style="110" customWidth="1"/>
    <col min="7" max="7" width="8.85546875" style="119" customWidth="1"/>
    <col min="8" max="8" width="5.42578125" style="93" customWidth="1"/>
    <col min="9" max="9" width="3.7109375" style="93" customWidth="1"/>
    <col min="10" max="16384" width="8.85546875" style="93"/>
  </cols>
  <sheetData>
    <row r="1" spans="1:10" s="112" customFormat="1" ht="36.75" customHeight="1" thickBot="1" x14ac:dyDescent="0.25">
      <c r="A1" s="205">
        <f>-2</f>
        <v>-2</v>
      </c>
      <c r="B1" s="1512" t="s">
        <v>652</v>
      </c>
      <c r="C1" s="372"/>
      <c r="D1" s="372"/>
      <c r="E1" s="373"/>
      <c r="F1" s="374"/>
      <c r="G1" s="375"/>
      <c r="H1" s="1882" t="s">
        <v>384</v>
      </c>
      <c r="I1" s="1883"/>
    </row>
    <row r="2" spans="1:10" s="112" customFormat="1" ht="22.5" customHeight="1" thickBot="1" x14ac:dyDescent="0.25">
      <c r="A2" s="1833" t="s">
        <v>385</v>
      </c>
      <c r="B2" s="1899"/>
      <c r="C2" s="1899"/>
      <c r="D2" s="1899"/>
      <c r="E2" s="1899"/>
      <c r="F2" s="1899"/>
      <c r="G2" s="1899"/>
      <c r="H2" s="1899"/>
      <c r="I2" s="1834"/>
    </row>
    <row r="3" spans="1:10" s="112" customFormat="1" ht="22.5" customHeight="1" thickBot="1" x14ac:dyDescent="0.25">
      <c r="A3" s="206" t="s">
        <v>51</v>
      </c>
      <c r="B3" s="376" t="s">
        <v>653</v>
      </c>
      <c r="C3" s="377"/>
      <c r="D3" s="377"/>
      <c r="E3" s="377"/>
      <c r="F3" s="377"/>
      <c r="G3" s="378"/>
      <c r="H3" s="1620"/>
      <c r="I3" s="1621"/>
    </row>
    <row r="4" spans="1:10" x14ac:dyDescent="0.6">
      <c r="A4" s="1541">
        <f>A1-0.01</f>
        <v>-2.0099999999999998</v>
      </c>
      <c r="B4" s="1718" t="s">
        <v>655</v>
      </c>
      <c r="C4" s="1640" t="s">
        <v>429</v>
      </c>
      <c r="D4" s="1641"/>
      <c r="E4" s="307">
        <v>1</v>
      </c>
      <c r="F4" s="379"/>
      <c r="G4" s="380"/>
      <c r="H4" s="1806"/>
      <c r="I4" s="1807"/>
      <c r="J4" s="98"/>
    </row>
    <row r="5" spans="1:10" ht="21.75" thickBot="1" x14ac:dyDescent="0.65">
      <c r="A5" s="1543"/>
      <c r="B5" s="1729"/>
      <c r="C5" s="1624" t="s">
        <v>562</v>
      </c>
      <c r="D5" s="1625"/>
      <c r="E5" s="310">
        <v>2</v>
      </c>
      <c r="F5" s="381" t="s">
        <v>95</v>
      </c>
      <c r="G5" s="382">
        <f>A80</f>
        <v>-2.0799999999999983</v>
      </c>
      <c r="H5" s="1810"/>
      <c r="I5" s="1811"/>
    </row>
    <row r="6" spans="1:10" s="113" customFormat="1" ht="27" customHeight="1" thickBot="1" x14ac:dyDescent="0.65">
      <c r="A6" s="383">
        <f>A4-0.01</f>
        <v>-2.0199999999999996</v>
      </c>
      <c r="B6" s="384" t="s">
        <v>654</v>
      </c>
      <c r="C6" s="1622"/>
      <c r="D6" s="1623"/>
      <c r="E6" s="1623"/>
      <c r="F6" s="1623"/>
      <c r="G6" s="1910"/>
      <c r="H6" s="1908"/>
      <c r="I6" s="1909"/>
    </row>
    <row r="7" spans="1:10" s="113" customFormat="1" ht="27" customHeight="1" thickBot="1" x14ac:dyDescent="0.65">
      <c r="A7" s="385" t="s">
        <v>340</v>
      </c>
      <c r="B7" s="386" t="s">
        <v>656</v>
      </c>
      <c r="C7" s="207"/>
      <c r="D7" s="308"/>
      <c r="E7" s="308"/>
      <c r="F7" s="308"/>
      <c r="G7" s="387"/>
      <c r="H7" s="1900"/>
      <c r="I7" s="1901"/>
    </row>
    <row r="8" spans="1:10" ht="15" customHeight="1" x14ac:dyDescent="0.6">
      <c r="A8" s="1541">
        <f>A6-0.01</f>
        <v>-2.0299999999999994</v>
      </c>
      <c r="B8" s="1544" t="s">
        <v>657</v>
      </c>
      <c r="C8" s="207" t="s">
        <v>69</v>
      </c>
      <c r="D8" s="1548" t="s">
        <v>659</v>
      </c>
      <c r="E8" s="1548"/>
      <c r="F8" s="1548"/>
      <c r="G8" s="1636"/>
      <c r="H8" s="1854"/>
      <c r="I8" s="1855"/>
    </row>
    <row r="9" spans="1:10" ht="15" customHeight="1" x14ac:dyDescent="0.6">
      <c r="A9" s="1542"/>
      <c r="B9" s="1545"/>
      <c r="C9" s="210" t="s">
        <v>70</v>
      </c>
      <c r="D9" s="1549" t="s">
        <v>660</v>
      </c>
      <c r="E9" s="1549"/>
      <c r="F9" s="1549"/>
      <c r="G9" s="1550"/>
      <c r="H9" s="1856"/>
      <c r="I9" s="1857"/>
    </row>
    <row r="10" spans="1:10" ht="30.75" customHeight="1" x14ac:dyDescent="0.6">
      <c r="A10" s="1542"/>
      <c r="B10" s="388" t="s">
        <v>658</v>
      </c>
      <c r="C10" s="214" t="s">
        <v>72</v>
      </c>
      <c r="D10" s="1549" t="s">
        <v>661</v>
      </c>
      <c r="E10" s="1549"/>
      <c r="F10" s="1549"/>
      <c r="G10" s="1550"/>
      <c r="H10" s="1856"/>
      <c r="I10" s="1857"/>
      <c r="J10" s="98"/>
    </row>
    <row r="11" spans="1:10" ht="15" customHeight="1" x14ac:dyDescent="0.6">
      <c r="A11" s="1542"/>
      <c r="B11" s="1913"/>
      <c r="C11" s="214" t="s">
        <v>73</v>
      </c>
      <c r="D11" s="1549" t="s">
        <v>361</v>
      </c>
      <c r="E11" s="1549"/>
      <c r="F11" s="1549"/>
      <c r="G11" s="1550"/>
      <c r="H11" s="1856"/>
      <c r="I11" s="1857"/>
      <c r="J11" s="98"/>
    </row>
    <row r="12" spans="1:10" ht="15" customHeight="1" x14ac:dyDescent="0.6">
      <c r="A12" s="1542"/>
      <c r="B12" s="1913"/>
      <c r="C12" s="214" t="s">
        <v>74</v>
      </c>
      <c r="D12" s="1549" t="s">
        <v>662</v>
      </c>
      <c r="E12" s="1549"/>
      <c r="F12" s="1549"/>
      <c r="G12" s="1550"/>
      <c r="H12" s="1856"/>
      <c r="I12" s="1857"/>
    </row>
    <row r="13" spans="1:10" ht="15" customHeight="1" x14ac:dyDescent="0.6">
      <c r="A13" s="1542"/>
      <c r="B13" s="1913"/>
      <c r="C13" s="216" t="s">
        <v>75</v>
      </c>
      <c r="D13" s="389" t="s">
        <v>663</v>
      </c>
      <c r="E13" s="180"/>
      <c r="F13" s="180"/>
      <c r="G13" s="181"/>
      <c r="H13" s="1856"/>
      <c r="I13" s="1857"/>
    </row>
    <row r="14" spans="1:10" ht="15" customHeight="1" x14ac:dyDescent="0.6">
      <c r="A14" s="1542"/>
      <c r="B14" s="1913"/>
      <c r="C14" s="218" t="s">
        <v>79</v>
      </c>
      <c r="D14" s="1555" t="s">
        <v>664</v>
      </c>
      <c r="E14" s="1555"/>
      <c r="F14" s="1555"/>
      <c r="G14" s="1556"/>
      <c r="H14" s="1856"/>
      <c r="I14" s="1857"/>
    </row>
    <row r="15" spans="1:10" ht="15" customHeight="1" x14ac:dyDescent="0.6">
      <c r="A15" s="1542"/>
      <c r="B15" s="1913"/>
      <c r="C15" s="218" t="s">
        <v>80</v>
      </c>
      <c r="D15" s="1555" t="s">
        <v>665</v>
      </c>
      <c r="E15" s="1555"/>
      <c r="F15" s="1555"/>
      <c r="G15" s="1556"/>
      <c r="H15" s="1856"/>
      <c r="I15" s="1857"/>
    </row>
    <row r="16" spans="1:10" ht="15" customHeight="1" thickBot="1" x14ac:dyDescent="0.65">
      <c r="A16" s="1543"/>
      <c r="B16" s="1913"/>
      <c r="C16" s="390" t="s">
        <v>78</v>
      </c>
      <c r="D16" s="1890" t="s">
        <v>394</v>
      </c>
      <c r="E16" s="1890"/>
      <c r="F16" s="1890"/>
      <c r="G16" s="1891"/>
      <c r="H16" s="1858"/>
      <c r="I16" s="1859"/>
    </row>
    <row r="17" spans="1:13" ht="27.75" hidden="1" customHeight="1" thickBot="1" x14ac:dyDescent="0.65">
      <c r="A17" s="391">
        <f>A8-0.01</f>
        <v>-2.0399999999999991</v>
      </c>
      <c r="B17" s="392" t="s">
        <v>916</v>
      </c>
      <c r="C17" s="1644"/>
      <c r="D17" s="1645"/>
      <c r="E17" s="1645"/>
      <c r="F17" s="1645"/>
      <c r="G17" s="1669"/>
      <c r="H17" s="1823"/>
      <c r="I17" s="1824"/>
    </row>
    <row r="18" spans="1:13" ht="41.25" customHeight="1" thickBot="1" x14ac:dyDescent="0.65">
      <c r="A18" s="393" t="s">
        <v>327</v>
      </c>
      <c r="B18" s="394" t="s">
        <v>666</v>
      </c>
      <c r="C18" s="283"/>
      <c r="D18" s="284"/>
      <c r="E18" s="284"/>
      <c r="F18" s="284"/>
      <c r="G18" s="286"/>
      <c r="H18" s="395"/>
      <c r="I18" s="396"/>
    </row>
    <row r="19" spans="1:13" ht="12" customHeight="1" x14ac:dyDescent="0.6">
      <c r="A19" s="1710" t="s">
        <v>341</v>
      </c>
      <c r="B19" s="1718" t="s">
        <v>667</v>
      </c>
      <c r="C19" s="397" t="s">
        <v>69</v>
      </c>
      <c r="D19" s="398" t="s">
        <v>403</v>
      </c>
      <c r="E19" s="337"/>
      <c r="F19" s="337"/>
      <c r="G19" s="399"/>
      <c r="H19" s="1902"/>
      <c r="I19" s="1903"/>
      <c r="J19" s="92"/>
      <c r="K19" s="95"/>
      <c r="L19" s="95"/>
      <c r="M19" s="95"/>
    </row>
    <row r="20" spans="1:13" ht="12.95" customHeight="1" x14ac:dyDescent="0.6">
      <c r="A20" s="1711"/>
      <c r="B20" s="1728"/>
      <c r="C20" s="218" t="s">
        <v>70</v>
      </c>
      <c r="D20" s="362" t="s">
        <v>135</v>
      </c>
      <c r="E20" s="400"/>
      <c r="F20" s="400"/>
      <c r="G20" s="401"/>
      <c r="H20" s="1904"/>
      <c r="I20" s="1905"/>
      <c r="J20" s="92"/>
      <c r="K20" s="95"/>
      <c r="L20" s="95"/>
      <c r="M20" s="95"/>
    </row>
    <row r="21" spans="1:13" ht="9.9499999999999993" customHeight="1" x14ac:dyDescent="0.6">
      <c r="A21" s="1711"/>
      <c r="B21" s="1728"/>
      <c r="C21" s="218" t="s">
        <v>71</v>
      </c>
      <c r="D21" s="362" t="s">
        <v>404</v>
      </c>
      <c r="E21" s="400"/>
      <c r="F21" s="400"/>
      <c r="G21" s="401"/>
      <c r="H21" s="1904"/>
      <c r="I21" s="1905"/>
      <c r="J21" s="92"/>
      <c r="K21" s="95"/>
      <c r="L21" s="95"/>
      <c r="M21" s="95"/>
    </row>
    <row r="22" spans="1:13" ht="27" customHeight="1" x14ac:dyDescent="0.6">
      <c r="A22" s="1711"/>
      <c r="B22" s="1728"/>
      <c r="C22" s="218" t="s">
        <v>72</v>
      </c>
      <c r="D22" s="362" t="s">
        <v>405</v>
      </c>
      <c r="E22" s="400"/>
      <c r="F22" s="400"/>
      <c r="G22" s="401"/>
      <c r="H22" s="1904"/>
      <c r="I22" s="1905"/>
      <c r="J22" s="92"/>
      <c r="K22" s="95"/>
      <c r="L22" s="95"/>
      <c r="M22" s="95"/>
    </row>
    <row r="23" spans="1:13" ht="12.95" customHeight="1" x14ac:dyDescent="0.6">
      <c r="A23" s="1711"/>
      <c r="B23" s="1728"/>
      <c r="C23" s="218" t="s">
        <v>73</v>
      </c>
      <c r="D23" s="362" t="s">
        <v>407</v>
      </c>
      <c r="E23" s="400"/>
      <c r="F23" s="400"/>
      <c r="G23" s="401"/>
      <c r="H23" s="1904"/>
      <c r="I23" s="1905"/>
      <c r="J23" s="92"/>
      <c r="K23" s="95"/>
      <c r="L23" s="95"/>
      <c r="M23" s="95"/>
    </row>
    <row r="24" spans="1:13" ht="12.95" customHeight="1" x14ac:dyDescent="0.6">
      <c r="A24" s="1711"/>
      <c r="B24" s="1728"/>
      <c r="C24" s="218" t="s">
        <v>74</v>
      </c>
      <c r="D24" s="362" t="s">
        <v>408</v>
      </c>
      <c r="E24" s="400"/>
      <c r="F24" s="400"/>
      <c r="G24" s="401"/>
      <c r="H24" s="1904"/>
      <c r="I24" s="1905"/>
      <c r="J24" s="123"/>
      <c r="K24" s="124"/>
      <c r="L24" s="124"/>
      <c r="M24" s="124"/>
    </row>
    <row r="25" spans="1:13" ht="12.95" customHeight="1" x14ac:dyDescent="0.6">
      <c r="A25" s="1711"/>
      <c r="B25" s="1728"/>
      <c r="C25" s="360" t="s">
        <v>75</v>
      </c>
      <c r="D25" s="400" t="s">
        <v>409</v>
      </c>
      <c r="E25" s="400"/>
      <c r="F25" s="400"/>
      <c r="G25" s="401"/>
      <c r="H25" s="1904"/>
      <c r="I25" s="1905"/>
      <c r="J25" s="92"/>
      <c r="K25" s="95"/>
      <c r="L25" s="95"/>
      <c r="M25" s="95"/>
    </row>
    <row r="26" spans="1:13" ht="15.75" customHeight="1" x14ac:dyDescent="0.6">
      <c r="A26" s="1711"/>
      <c r="B26" s="1728"/>
      <c r="C26" s="360" t="s">
        <v>78</v>
      </c>
      <c r="D26" s="400" t="s">
        <v>410</v>
      </c>
      <c r="E26" s="400"/>
      <c r="F26" s="400"/>
      <c r="G26" s="401"/>
      <c r="H26" s="1904"/>
      <c r="I26" s="1905"/>
      <c r="J26" s="92"/>
      <c r="K26" s="95"/>
      <c r="L26" s="95"/>
      <c r="M26" s="95"/>
    </row>
    <row r="27" spans="1:13" ht="12.95" customHeight="1" x14ac:dyDescent="0.6">
      <c r="A27" s="1711"/>
      <c r="B27" s="1728"/>
      <c r="C27" s="402" t="s">
        <v>79</v>
      </c>
      <c r="D27" s="362" t="s">
        <v>411</v>
      </c>
      <c r="E27" s="362"/>
      <c r="F27" s="362"/>
      <c r="G27" s="363"/>
      <c r="H27" s="1904"/>
      <c r="I27" s="1905"/>
      <c r="J27" s="94"/>
      <c r="K27" s="100"/>
      <c r="L27" s="100"/>
      <c r="M27" s="100"/>
    </row>
    <row r="28" spans="1:13" ht="12.95" customHeight="1" x14ac:dyDescent="0.6">
      <c r="A28" s="1711"/>
      <c r="B28" s="1728"/>
      <c r="C28" s="218" t="s">
        <v>80</v>
      </c>
      <c r="D28" s="362" t="s">
        <v>668</v>
      </c>
      <c r="E28" s="400"/>
      <c r="F28" s="400"/>
      <c r="G28" s="401"/>
      <c r="H28" s="1904"/>
      <c r="I28" s="1905"/>
    </row>
    <row r="29" spans="1:13" ht="14.1" customHeight="1" thickBot="1" x14ac:dyDescent="0.65">
      <c r="A29" s="1712"/>
      <c r="B29" s="1729"/>
      <c r="C29" s="403" t="s">
        <v>81</v>
      </c>
      <c r="D29" s="1879" t="s">
        <v>394</v>
      </c>
      <c r="E29" s="1879"/>
      <c r="F29" s="1879"/>
      <c r="G29" s="1880"/>
      <c r="H29" s="1906"/>
      <c r="I29" s="1907"/>
    </row>
    <row r="30" spans="1:13" ht="15" customHeight="1" x14ac:dyDescent="0.6">
      <c r="A30" s="1541">
        <f>A17-0.01</f>
        <v>-2.0499999999999989</v>
      </c>
      <c r="B30" s="1718" t="s">
        <v>669</v>
      </c>
      <c r="C30" s="1721" t="s">
        <v>598</v>
      </c>
      <c r="D30" s="1722"/>
      <c r="E30" s="404">
        <v>1</v>
      </c>
      <c r="F30" s="405"/>
      <c r="G30" s="406"/>
      <c r="H30" s="1806"/>
      <c r="I30" s="1807"/>
    </row>
    <row r="31" spans="1:13" ht="15" customHeight="1" x14ac:dyDescent="0.6">
      <c r="A31" s="1542"/>
      <c r="B31" s="1728"/>
      <c r="C31" s="1637" t="s">
        <v>599</v>
      </c>
      <c r="D31" s="1638"/>
      <c r="E31" s="407">
        <v>2</v>
      </c>
      <c r="F31" s="241"/>
      <c r="G31" s="408"/>
      <c r="H31" s="1808"/>
      <c r="I31" s="1809"/>
    </row>
    <row r="32" spans="1:13" ht="21.75" customHeight="1" thickBot="1" x14ac:dyDescent="0.65">
      <c r="A32" s="1543"/>
      <c r="B32" s="1729"/>
      <c r="C32" s="1888" t="s">
        <v>562</v>
      </c>
      <c r="D32" s="1889"/>
      <c r="E32" s="310">
        <v>3</v>
      </c>
      <c r="F32" s="409"/>
      <c r="G32" s="410"/>
      <c r="H32" s="1810"/>
      <c r="I32" s="1811"/>
    </row>
    <row r="33" spans="1:9" ht="27" hidden="1" customHeight="1" x14ac:dyDescent="0.6">
      <c r="A33" s="1563">
        <f>A30-0.01</f>
        <v>-2.0599999999999987</v>
      </c>
      <c r="B33" s="1553" t="s">
        <v>917</v>
      </c>
      <c r="C33" s="411" t="s">
        <v>69</v>
      </c>
      <c r="D33" s="1886" t="s">
        <v>318</v>
      </c>
      <c r="E33" s="1886"/>
      <c r="F33" s="1886"/>
      <c r="G33" s="1887"/>
      <c r="H33" s="1780"/>
      <c r="I33" s="1781"/>
    </row>
    <row r="34" spans="1:9" ht="18" hidden="1" customHeight="1" x14ac:dyDescent="0.6">
      <c r="A34" s="1564"/>
      <c r="B34" s="1538"/>
      <c r="C34" s="412" t="s">
        <v>70</v>
      </c>
      <c r="D34" s="1884" t="s">
        <v>52</v>
      </c>
      <c r="E34" s="1884"/>
      <c r="F34" s="1884"/>
      <c r="G34" s="1885"/>
      <c r="H34" s="1782"/>
      <c r="I34" s="1783"/>
    </row>
    <row r="35" spans="1:9" ht="17.25" hidden="1" customHeight="1" x14ac:dyDescent="0.6">
      <c r="A35" s="1564"/>
      <c r="B35" s="1538"/>
      <c r="C35" s="412" t="s">
        <v>71</v>
      </c>
      <c r="D35" s="1802" t="s">
        <v>53</v>
      </c>
      <c r="E35" s="1802"/>
      <c r="F35" s="1802"/>
      <c r="G35" s="1803"/>
      <c r="H35" s="1782"/>
      <c r="I35" s="1783"/>
    </row>
    <row r="36" spans="1:9" ht="17.25" hidden="1" customHeight="1" x14ac:dyDescent="0.6">
      <c r="A36" s="1564"/>
      <c r="B36" s="1495"/>
      <c r="C36" s="413" t="s">
        <v>72</v>
      </c>
      <c r="D36" s="1802" t="s">
        <v>54</v>
      </c>
      <c r="E36" s="1802"/>
      <c r="F36" s="1802"/>
      <c r="G36" s="1803"/>
      <c r="H36" s="1782"/>
      <c r="I36" s="1783"/>
    </row>
    <row r="37" spans="1:9" ht="17.25" hidden="1" customHeight="1" x14ac:dyDescent="0.6">
      <c r="A37" s="1564"/>
      <c r="B37" s="1538" t="s">
        <v>262</v>
      </c>
      <c r="C37" s="413" t="s">
        <v>73</v>
      </c>
      <c r="D37" s="414" t="s">
        <v>55</v>
      </c>
      <c r="E37" s="414"/>
      <c r="F37" s="414"/>
      <c r="G37" s="415"/>
      <c r="H37" s="1782"/>
      <c r="I37" s="1783"/>
    </row>
    <row r="38" spans="1:9" ht="27" hidden="1" customHeight="1" x14ac:dyDescent="0.6">
      <c r="A38" s="1564"/>
      <c r="B38" s="1538"/>
      <c r="C38" s="413" t="s">
        <v>74</v>
      </c>
      <c r="D38" s="1802" t="s">
        <v>121</v>
      </c>
      <c r="E38" s="1802"/>
      <c r="F38" s="1802"/>
      <c r="G38" s="1803"/>
      <c r="H38" s="1782"/>
      <c r="I38" s="1783"/>
    </row>
    <row r="39" spans="1:9" ht="15" hidden="1" customHeight="1" x14ac:dyDescent="0.6">
      <c r="A39" s="1564"/>
      <c r="B39" s="1503"/>
      <c r="C39" s="413" t="s">
        <v>75</v>
      </c>
      <c r="D39" s="1802" t="s">
        <v>56</v>
      </c>
      <c r="E39" s="1802"/>
      <c r="F39" s="1802"/>
      <c r="G39" s="1803"/>
      <c r="H39" s="1782"/>
      <c r="I39" s="1783"/>
    </row>
    <row r="40" spans="1:9" ht="15" hidden="1" customHeight="1" x14ac:dyDescent="0.6">
      <c r="A40" s="1564"/>
      <c r="B40" s="1495"/>
      <c r="C40" s="417" t="s">
        <v>78</v>
      </c>
      <c r="D40" s="1802" t="s">
        <v>57</v>
      </c>
      <c r="E40" s="1802"/>
      <c r="F40" s="1802"/>
      <c r="G40" s="1803"/>
      <c r="H40" s="1782"/>
      <c r="I40" s="1783"/>
    </row>
    <row r="41" spans="1:9" ht="15" hidden="1" customHeight="1" x14ac:dyDescent="0.6">
      <c r="A41" s="1564"/>
      <c r="B41" s="1495"/>
      <c r="C41" s="418" t="s">
        <v>79</v>
      </c>
      <c r="D41" s="1802" t="s">
        <v>60</v>
      </c>
      <c r="E41" s="1802"/>
      <c r="F41" s="1802"/>
      <c r="G41" s="1803"/>
      <c r="H41" s="1782"/>
      <c r="I41" s="1783"/>
    </row>
    <row r="42" spans="1:9" ht="15" hidden="1" customHeight="1" x14ac:dyDescent="0.6">
      <c r="A42" s="1564"/>
      <c r="B42" s="1495"/>
      <c r="C42" s="413" t="s">
        <v>80</v>
      </c>
      <c r="D42" s="1802" t="s">
        <v>58</v>
      </c>
      <c r="E42" s="1802"/>
      <c r="F42" s="1802"/>
      <c r="G42" s="1803"/>
      <c r="H42" s="1782"/>
      <c r="I42" s="1783"/>
    </row>
    <row r="43" spans="1:9" ht="15" hidden="1" customHeight="1" x14ac:dyDescent="0.6">
      <c r="A43" s="1564"/>
      <c r="B43" s="1495"/>
      <c r="C43" s="417" t="s">
        <v>81</v>
      </c>
      <c r="D43" s="1802" t="s">
        <v>59</v>
      </c>
      <c r="E43" s="1802"/>
      <c r="F43" s="1802"/>
      <c r="G43" s="1803"/>
      <c r="H43" s="1782"/>
      <c r="I43" s="1783"/>
    </row>
    <row r="44" spans="1:9" ht="27" hidden="1" customHeight="1" x14ac:dyDescent="0.6">
      <c r="A44" s="1564"/>
      <c r="B44" s="1495"/>
      <c r="C44" s="417" t="s">
        <v>85</v>
      </c>
      <c r="D44" s="1802" t="s">
        <v>317</v>
      </c>
      <c r="E44" s="1802"/>
      <c r="F44" s="1802"/>
      <c r="G44" s="1803"/>
      <c r="H44" s="1782"/>
      <c r="I44" s="1783"/>
    </row>
    <row r="45" spans="1:9" ht="15" hidden="1" customHeight="1" x14ac:dyDescent="0.6">
      <c r="A45" s="1564"/>
      <c r="B45" s="1495"/>
      <c r="C45" s="417" t="s">
        <v>86</v>
      </c>
      <c r="D45" s="1802" t="s">
        <v>64</v>
      </c>
      <c r="E45" s="1802"/>
      <c r="F45" s="1802"/>
      <c r="G45" s="1803"/>
      <c r="H45" s="1782"/>
      <c r="I45" s="1783"/>
    </row>
    <row r="46" spans="1:9" ht="27" hidden="1" customHeight="1" x14ac:dyDescent="0.6">
      <c r="A46" s="1564"/>
      <c r="B46" s="1495"/>
      <c r="C46" s="418" t="s">
        <v>87</v>
      </c>
      <c r="D46" s="1884" t="s">
        <v>122</v>
      </c>
      <c r="E46" s="1884"/>
      <c r="F46" s="1884"/>
      <c r="G46" s="1885"/>
      <c r="H46" s="1782"/>
      <c r="I46" s="1783"/>
    </row>
    <row r="47" spans="1:9" ht="27" hidden="1" customHeight="1" x14ac:dyDescent="0.6">
      <c r="A47" s="1564"/>
      <c r="B47" s="1495"/>
      <c r="C47" s="417" t="s">
        <v>61</v>
      </c>
      <c r="D47" s="1802" t="s">
        <v>123</v>
      </c>
      <c r="E47" s="1802"/>
      <c r="F47" s="1802"/>
      <c r="G47" s="1803"/>
      <c r="H47" s="1782"/>
      <c r="I47" s="1783"/>
    </row>
    <row r="48" spans="1:9" ht="17.25" hidden="1" customHeight="1" x14ac:dyDescent="0.6">
      <c r="A48" s="1564"/>
      <c r="B48" s="1495"/>
      <c r="C48" s="417" t="s">
        <v>62</v>
      </c>
      <c r="D48" s="1802" t="s">
        <v>124</v>
      </c>
      <c r="E48" s="1802"/>
      <c r="F48" s="1802"/>
      <c r="G48" s="419"/>
      <c r="H48" s="1782"/>
      <c r="I48" s="1783"/>
    </row>
    <row r="49" spans="1:10" ht="17.25" hidden="1" customHeight="1" x14ac:dyDescent="0.6">
      <c r="A49" s="1564"/>
      <c r="B49" s="1495"/>
      <c r="C49" s="418" t="s">
        <v>63</v>
      </c>
      <c r="D49" s="1802" t="s">
        <v>7</v>
      </c>
      <c r="E49" s="1802"/>
      <c r="F49" s="1802"/>
      <c r="G49" s="419"/>
      <c r="H49" s="1782"/>
      <c r="I49" s="1783"/>
    </row>
    <row r="50" spans="1:10" ht="27" hidden="1" customHeight="1" x14ac:dyDescent="0.6">
      <c r="A50" s="1564"/>
      <c r="B50" s="1495"/>
      <c r="C50" s="417" t="s">
        <v>13</v>
      </c>
      <c r="D50" s="1802" t="s">
        <v>65</v>
      </c>
      <c r="E50" s="1802"/>
      <c r="F50" s="1802"/>
      <c r="G50" s="1803"/>
      <c r="H50" s="1782"/>
      <c r="I50" s="1783"/>
    </row>
    <row r="51" spans="1:10" ht="14.1" hidden="1" customHeight="1" x14ac:dyDescent="0.6">
      <c r="A51" s="1564"/>
      <c r="B51" s="1495"/>
      <c r="C51" s="417" t="s">
        <v>8</v>
      </c>
      <c r="D51" s="1802" t="s">
        <v>66</v>
      </c>
      <c r="E51" s="1802"/>
      <c r="F51" s="1802"/>
      <c r="G51" s="1803"/>
      <c r="H51" s="1782"/>
      <c r="I51" s="1783"/>
    </row>
    <row r="52" spans="1:10" ht="24" hidden="1" customHeight="1" x14ac:dyDescent="0.6">
      <c r="A52" s="1564"/>
      <c r="B52" s="1495"/>
      <c r="C52" s="420" t="s">
        <v>9</v>
      </c>
      <c r="D52" s="1802" t="s">
        <v>67</v>
      </c>
      <c r="E52" s="1802"/>
      <c r="F52" s="1802"/>
      <c r="G52" s="1803"/>
      <c r="H52" s="1782"/>
      <c r="I52" s="1783"/>
    </row>
    <row r="53" spans="1:10" ht="24" hidden="1" customHeight="1" x14ac:dyDescent="0.6">
      <c r="A53" s="1564"/>
      <c r="B53" s="1495"/>
      <c r="C53" s="420" t="s">
        <v>319</v>
      </c>
      <c r="D53" s="1802" t="s">
        <v>320</v>
      </c>
      <c r="E53" s="1802"/>
      <c r="F53" s="1802"/>
      <c r="G53" s="1803"/>
      <c r="H53" s="1782"/>
      <c r="I53" s="1783"/>
    </row>
    <row r="54" spans="1:10" ht="15" hidden="1" customHeight="1" thickBot="1" x14ac:dyDescent="0.65">
      <c r="A54" s="1748"/>
      <c r="B54" s="1496"/>
      <c r="C54" s="421" t="s">
        <v>10</v>
      </c>
      <c r="D54" s="1656" t="s">
        <v>134</v>
      </c>
      <c r="E54" s="1656"/>
      <c r="F54" s="1656"/>
      <c r="G54" s="1657"/>
      <c r="H54" s="1784"/>
      <c r="I54" s="1785"/>
    </row>
    <row r="55" spans="1:10" ht="49.5" customHeight="1" x14ac:dyDescent="0.6">
      <c r="A55" s="1710" t="s">
        <v>328</v>
      </c>
      <c r="B55" s="1718" t="s">
        <v>670</v>
      </c>
      <c r="C55" s="323" t="s">
        <v>69</v>
      </c>
      <c r="D55" s="1778" t="s">
        <v>671</v>
      </c>
      <c r="E55" s="1778"/>
      <c r="F55" s="1778"/>
      <c r="G55" s="1779"/>
      <c r="H55" s="1780"/>
      <c r="I55" s="1781"/>
    </row>
    <row r="56" spans="1:10" ht="30.75" customHeight="1" x14ac:dyDescent="0.6">
      <c r="A56" s="1711"/>
      <c r="B56" s="1728"/>
      <c r="C56" s="422" t="s">
        <v>70</v>
      </c>
      <c r="D56" s="1786" t="s">
        <v>672</v>
      </c>
      <c r="E56" s="1786"/>
      <c r="F56" s="1786"/>
      <c r="G56" s="1787"/>
      <c r="H56" s="1782"/>
      <c r="I56" s="1783"/>
    </row>
    <row r="57" spans="1:10" ht="16.5" customHeight="1" x14ac:dyDescent="0.6">
      <c r="A57" s="1711"/>
      <c r="B57" s="1728"/>
      <c r="C57" s="422" t="s">
        <v>71</v>
      </c>
      <c r="D57" s="1555" t="s">
        <v>673</v>
      </c>
      <c r="E57" s="1555"/>
      <c r="F57" s="1555"/>
      <c r="G57" s="1556"/>
      <c r="H57" s="1782"/>
      <c r="I57" s="1783"/>
    </row>
    <row r="58" spans="1:10" ht="15" customHeight="1" x14ac:dyDescent="0.6">
      <c r="A58" s="1711"/>
      <c r="B58" s="1500"/>
      <c r="C58" s="215" t="s">
        <v>72</v>
      </c>
      <c r="D58" s="1555" t="s">
        <v>674</v>
      </c>
      <c r="E58" s="1555"/>
      <c r="F58" s="1555"/>
      <c r="G58" s="1556"/>
      <c r="H58" s="1782"/>
      <c r="I58" s="1783"/>
    </row>
    <row r="59" spans="1:10" ht="12.75" customHeight="1" x14ac:dyDescent="0.6">
      <c r="A59" s="1711"/>
      <c r="B59" s="1728" t="s">
        <v>658</v>
      </c>
      <c r="C59" s="215" t="s">
        <v>73</v>
      </c>
      <c r="D59" s="184" t="s">
        <v>675</v>
      </c>
      <c r="E59" s="184"/>
      <c r="F59" s="184"/>
      <c r="G59" s="185"/>
      <c r="H59" s="1782"/>
      <c r="I59" s="1783"/>
    </row>
    <row r="60" spans="1:10" ht="30.75" customHeight="1" x14ac:dyDescent="0.6">
      <c r="A60" s="1711"/>
      <c r="B60" s="1728"/>
      <c r="C60" s="215" t="s">
        <v>74</v>
      </c>
      <c r="D60" s="1555" t="s">
        <v>676</v>
      </c>
      <c r="E60" s="1555"/>
      <c r="F60" s="1555"/>
      <c r="G60" s="1556"/>
      <c r="H60" s="1782"/>
      <c r="I60" s="1783"/>
    </row>
    <row r="61" spans="1:10" ht="19.5" customHeight="1" x14ac:dyDescent="0.6">
      <c r="A61" s="1711"/>
      <c r="B61" s="2443"/>
      <c r="C61" s="215" t="s">
        <v>75</v>
      </c>
      <c r="D61" s="1555" t="s">
        <v>677</v>
      </c>
      <c r="E61" s="1555"/>
      <c r="F61" s="1555"/>
      <c r="G61" s="1556"/>
      <c r="H61" s="1782"/>
      <c r="I61" s="1783"/>
    </row>
    <row r="62" spans="1:10" ht="18" customHeight="1" x14ac:dyDescent="0.6">
      <c r="A62" s="1711"/>
      <c r="B62" s="1500"/>
      <c r="C62" s="218" t="s">
        <v>78</v>
      </c>
      <c r="D62" s="1555" t="s">
        <v>678</v>
      </c>
      <c r="E62" s="1555"/>
      <c r="F62" s="1555"/>
      <c r="G62" s="1556"/>
      <c r="H62" s="1782"/>
      <c r="I62" s="1783"/>
    </row>
    <row r="63" spans="1:10" ht="18" customHeight="1" x14ac:dyDescent="0.6">
      <c r="A63" s="1711"/>
      <c r="B63" s="1500"/>
      <c r="C63" s="291" t="s">
        <v>79</v>
      </c>
      <c r="D63" s="1555" t="s">
        <v>679</v>
      </c>
      <c r="E63" s="1555"/>
      <c r="F63" s="1555"/>
      <c r="G63" s="1556"/>
      <c r="H63" s="1782"/>
      <c r="I63" s="1783"/>
      <c r="J63" s="98"/>
    </row>
    <row r="64" spans="1:10" ht="15.95" customHeight="1" x14ac:dyDescent="0.6">
      <c r="A64" s="1711"/>
      <c r="B64" s="1500"/>
      <c r="C64" s="215" t="s">
        <v>80</v>
      </c>
      <c r="D64" s="1555" t="s">
        <v>680</v>
      </c>
      <c r="E64" s="1555"/>
      <c r="F64" s="1555"/>
      <c r="G64" s="1556"/>
      <c r="H64" s="1782"/>
      <c r="I64" s="1783"/>
    </row>
    <row r="65" spans="1:9" ht="18" customHeight="1" x14ac:dyDescent="0.6">
      <c r="A65" s="1711"/>
      <c r="B65" s="1500"/>
      <c r="C65" s="218" t="s">
        <v>81</v>
      </c>
      <c r="D65" s="1555" t="s">
        <v>681</v>
      </c>
      <c r="E65" s="1555"/>
      <c r="F65" s="1555"/>
      <c r="G65" s="1556"/>
      <c r="H65" s="1782"/>
      <c r="I65" s="1783"/>
    </row>
    <row r="66" spans="1:9" ht="17.25" customHeight="1" x14ac:dyDescent="0.6">
      <c r="A66" s="1711"/>
      <c r="B66" s="1500"/>
      <c r="C66" s="218" t="s">
        <v>85</v>
      </c>
      <c r="D66" s="1555" t="s">
        <v>682</v>
      </c>
      <c r="E66" s="1555"/>
      <c r="F66" s="1555"/>
      <c r="G66" s="1556"/>
      <c r="H66" s="1782"/>
      <c r="I66" s="1783"/>
    </row>
    <row r="67" spans="1:9" ht="18" customHeight="1" x14ac:dyDescent="0.6">
      <c r="A67" s="1711"/>
      <c r="B67" s="1500"/>
      <c r="C67" s="218" t="s">
        <v>86</v>
      </c>
      <c r="D67" s="1555" t="s">
        <v>683</v>
      </c>
      <c r="E67" s="1555"/>
      <c r="F67" s="1555"/>
      <c r="G67" s="1556"/>
      <c r="H67" s="1782"/>
      <c r="I67" s="1783"/>
    </row>
    <row r="68" spans="1:9" s="2452" customFormat="1" ht="25.5" customHeight="1" x14ac:dyDescent="0.2">
      <c r="A68" s="1711"/>
      <c r="B68" s="2448"/>
      <c r="C68" s="2449" t="s">
        <v>87</v>
      </c>
      <c r="D68" s="2450" t="s">
        <v>684</v>
      </c>
      <c r="E68" s="2450"/>
      <c r="F68" s="2450"/>
      <c r="G68" s="2451"/>
      <c r="H68" s="1782"/>
      <c r="I68" s="1783"/>
    </row>
    <row r="69" spans="1:9" s="2452" customFormat="1" ht="25.5" customHeight="1" x14ac:dyDescent="0.2">
      <c r="A69" s="1711"/>
      <c r="B69" s="2448"/>
      <c r="C69" s="2453" t="s">
        <v>61</v>
      </c>
      <c r="D69" s="2454" t="s">
        <v>685</v>
      </c>
      <c r="E69" s="2454"/>
      <c r="F69" s="2454"/>
      <c r="G69" s="2455"/>
      <c r="H69" s="1782"/>
      <c r="I69" s="1783"/>
    </row>
    <row r="70" spans="1:9" ht="18" customHeight="1" x14ac:dyDescent="0.6">
      <c r="A70" s="1711"/>
      <c r="B70" s="1500"/>
      <c r="C70" s="218" t="s">
        <v>62</v>
      </c>
      <c r="D70" s="1555" t="s">
        <v>686</v>
      </c>
      <c r="E70" s="1555"/>
      <c r="F70" s="1555"/>
      <c r="G70" s="1556"/>
      <c r="H70" s="1782"/>
      <c r="I70" s="1783"/>
    </row>
    <row r="71" spans="1:9" x14ac:dyDescent="0.6">
      <c r="A71" s="1711"/>
      <c r="B71" s="1500"/>
      <c r="C71" s="291" t="s">
        <v>63</v>
      </c>
      <c r="D71" s="1555" t="s">
        <v>687</v>
      </c>
      <c r="E71" s="1555"/>
      <c r="F71" s="1555"/>
      <c r="G71" s="424"/>
      <c r="H71" s="1782"/>
      <c r="I71" s="1783"/>
    </row>
    <row r="72" spans="1:9" ht="32.25" customHeight="1" x14ac:dyDescent="0.6">
      <c r="A72" s="1711"/>
      <c r="B72" s="1500"/>
      <c r="C72" s="218" t="s">
        <v>13</v>
      </c>
      <c r="D72" s="1555" t="s">
        <v>688</v>
      </c>
      <c r="E72" s="1555"/>
      <c r="F72" s="1555"/>
      <c r="G72" s="1556"/>
      <c r="H72" s="1782"/>
      <c r="I72" s="1783"/>
    </row>
    <row r="73" spans="1:9" ht="18.75" customHeight="1" x14ac:dyDescent="0.6">
      <c r="A73" s="1711"/>
      <c r="B73" s="1500"/>
      <c r="C73" s="218" t="s">
        <v>8</v>
      </c>
      <c r="D73" s="1555" t="s">
        <v>689</v>
      </c>
      <c r="E73" s="1555"/>
      <c r="F73" s="1555"/>
      <c r="G73" s="1556"/>
      <c r="H73" s="1782"/>
      <c r="I73" s="1783"/>
    </row>
    <row r="74" spans="1:9" ht="30" customHeight="1" x14ac:dyDescent="0.6">
      <c r="A74" s="1711"/>
      <c r="B74" s="1500"/>
      <c r="C74" s="425" t="s">
        <v>9</v>
      </c>
      <c r="D74" s="1555" t="s">
        <v>690</v>
      </c>
      <c r="E74" s="1555"/>
      <c r="F74" s="1555"/>
      <c r="G74" s="1556"/>
      <c r="H74" s="1782"/>
      <c r="I74" s="1783"/>
    </row>
    <row r="75" spans="1:9" ht="26.25" customHeight="1" x14ac:dyDescent="0.6">
      <c r="A75" s="1711"/>
      <c r="B75" s="1500"/>
      <c r="C75" s="425" t="s">
        <v>319</v>
      </c>
      <c r="D75" s="1555" t="s">
        <v>691</v>
      </c>
      <c r="E75" s="1555"/>
      <c r="F75" s="1555"/>
      <c r="G75" s="1556"/>
      <c r="H75" s="1782"/>
      <c r="I75" s="1783"/>
    </row>
    <row r="76" spans="1:9" ht="15" customHeight="1" thickBot="1" x14ac:dyDescent="0.65">
      <c r="A76" s="1712"/>
      <c r="B76" s="1502"/>
      <c r="C76" s="326" t="s">
        <v>10</v>
      </c>
      <c r="D76" s="1879" t="s">
        <v>692</v>
      </c>
      <c r="E76" s="1879"/>
      <c r="F76" s="1879"/>
      <c r="G76" s="1880"/>
      <c r="H76" s="1784"/>
      <c r="I76" s="1785"/>
    </row>
    <row r="77" spans="1:9" ht="15" customHeight="1" x14ac:dyDescent="0.6">
      <c r="A77" s="223">
        <f>A33-0.01</f>
        <v>-2.0699999999999985</v>
      </c>
      <c r="B77" s="1911" t="s">
        <v>708</v>
      </c>
      <c r="C77" s="1623" t="s">
        <v>598</v>
      </c>
      <c r="D77" s="1623"/>
      <c r="E77" s="426">
        <v>1</v>
      </c>
      <c r="F77" s="225"/>
      <c r="G77" s="427"/>
      <c r="H77" s="1868"/>
      <c r="I77" s="1869"/>
    </row>
    <row r="78" spans="1:9" ht="15" customHeight="1" x14ac:dyDescent="0.6">
      <c r="A78" s="239"/>
      <c r="B78" s="1912"/>
      <c r="C78" s="1638" t="s">
        <v>599</v>
      </c>
      <c r="D78" s="1638"/>
      <c r="E78" s="428">
        <v>2</v>
      </c>
      <c r="F78" s="429"/>
      <c r="G78" s="430"/>
      <c r="H78" s="1870"/>
      <c r="I78" s="1871"/>
    </row>
    <row r="79" spans="1:9" ht="15" customHeight="1" thickBot="1" x14ac:dyDescent="0.65">
      <c r="A79" s="239"/>
      <c r="B79" s="1493" t="s">
        <v>693</v>
      </c>
      <c r="C79" s="1625" t="s">
        <v>562</v>
      </c>
      <c r="D79" s="1625"/>
      <c r="E79" s="431">
        <v>3</v>
      </c>
      <c r="F79" s="432"/>
      <c r="G79" s="433"/>
      <c r="H79" s="1872"/>
      <c r="I79" s="1873"/>
    </row>
    <row r="80" spans="1:9" ht="15" customHeight="1" x14ac:dyDescent="0.6">
      <c r="A80" s="1541">
        <f>A77-0.01</f>
        <v>-2.0799999999999983</v>
      </c>
      <c r="B80" s="1545" t="s">
        <v>707</v>
      </c>
      <c r="C80" s="1623" t="s">
        <v>598</v>
      </c>
      <c r="D80" s="1623"/>
      <c r="E80" s="434">
        <v>1</v>
      </c>
      <c r="F80" s="405"/>
      <c r="G80" s="435"/>
      <c r="H80" s="1868"/>
      <c r="I80" s="1869"/>
    </row>
    <row r="81" spans="1:14" ht="15" customHeight="1" x14ac:dyDescent="0.6">
      <c r="A81" s="1542"/>
      <c r="B81" s="1545"/>
      <c r="C81" s="1638" t="s">
        <v>599</v>
      </c>
      <c r="D81" s="1638"/>
      <c r="E81" s="428">
        <v>2</v>
      </c>
      <c r="F81" s="429"/>
      <c r="G81" s="430"/>
      <c r="H81" s="1870"/>
      <c r="I81" s="1871"/>
    </row>
    <row r="82" spans="1:14" ht="15" customHeight="1" thickBot="1" x14ac:dyDescent="0.65">
      <c r="A82" s="1543"/>
      <c r="B82" s="1493" t="s">
        <v>694</v>
      </c>
      <c r="C82" s="1625" t="s">
        <v>562</v>
      </c>
      <c r="D82" s="1625"/>
      <c r="E82" s="436">
        <v>3</v>
      </c>
      <c r="F82" s="381" t="s">
        <v>95</v>
      </c>
      <c r="G82" s="437">
        <f>A95</f>
        <v>-2.1099999999999977</v>
      </c>
      <c r="H82" s="1872"/>
      <c r="I82" s="1873"/>
    </row>
    <row r="83" spans="1:14" ht="15" customHeight="1" x14ac:dyDescent="0.6">
      <c r="A83" s="1541">
        <f>A80-0.01</f>
        <v>-2.0899999999999981</v>
      </c>
      <c r="B83" s="1544" t="s">
        <v>695</v>
      </c>
      <c r="C83" s="207" t="s">
        <v>69</v>
      </c>
      <c r="D83" s="1548" t="s">
        <v>696</v>
      </c>
      <c r="E83" s="1548"/>
      <c r="F83" s="1548"/>
      <c r="G83" s="1636"/>
      <c r="H83" s="1806"/>
      <c r="I83" s="1807"/>
      <c r="K83" s="95"/>
      <c r="L83" s="95"/>
      <c r="M83" s="95"/>
      <c r="N83" s="95"/>
    </row>
    <row r="84" spans="1:14" ht="15" customHeight="1" x14ac:dyDescent="0.6">
      <c r="A84" s="1542"/>
      <c r="B84" s="1545"/>
      <c r="C84" s="210" t="s">
        <v>70</v>
      </c>
      <c r="D84" s="1549" t="s">
        <v>697</v>
      </c>
      <c r="E84" s="1549"/>
      <c r="F84" s="1549"/>
      <c r="G84" s="1550"/>
      <c r="H84" s="1808"/>
      <c r="I84" s="1809"/>
      <c r="K84" s="95"/>
      <c r="L84" s="95"/>
      <c r="M84" s="95"/>
      <c r="N84" s="95"/>
    </row>
    <row r="85" spans="1:14" ht="15" customHeight="1" x14ac:dyDescent="0.6">
      <c r="A85" s="1542"/>
      <c r="B85" s="1545"/>
      <c r="C85" s="210" t="s">
        <v>71</v>
      </c>
      <c r="D85" s="1549" t="s">
        <v>662</v>
      </c>
      <c r="E85" s="1549"/>
      <c r="F85" s="1549"/>
      <c r="G85" s="1550"/>
      <c r="H85" s="1808"/>
      <c r="I85" s="1809"/>
      <c r="K85" s="95"/>
      <c r="L85" s="95"/>
      <c r="M85" s="95"/>
      <c r="N85" s="95"/>
    </row>
    <row r="86" spans="1:14" ht="21" customHeight="1" x14ac:dyDescent="0.6">
      <c r="A86" s="1542"/>
      <c r="B86" s="1728" t="s">
        <v>704</v>
      </c>
      <c r="C86" s="216" t="s">
        <v>72</v>
      </c>
      <c r="D86" s="1549" t="s">
        <v>698</v>
      </c>
      <c r="E86" s="1549"/>
      <c r="F86" s="1549"/>
      <c r="G86" s="1550"/>
      <c r="H86" s="1808"/>
      <c r="I86" s="1809"/>
      <c r="K86" s="95"/>
      <c r="L86" s="95"/>
      <c r="M86" s="95"/>
      <c r="N86" s="95"/>
    </row>
    <row r="87" spans="1:14" ht="15" customHeight="1" x14ac:dyDescent="0.6">
      <c r="A87" s="1542"/>
      <c r="B87" s="1728"/>
      <c r="C87" s="216" t="s">
        <v>75</v>
      </c>
      <c r="D87" s="212" t="s">
        <v>699</v>
      </c>
      <c r="E87" s="212"/>
      <c r="F87" s="212"/>
      <c r="G87" s="213"/>
      <c r="H87" s="1808"/>
      <c r="I87" s="1809"/>
      <c r="K87" s="95"/>
      <c r="L87" s="95"/>
      <c r="M87" s="95"/>
      <c r="N87" s="95"/>
    </row>
    <row r="88" spans="1:14" ht="14.1" customHeight="1" x14ac:dyDescent="0.6">
      <c r="A88" s="1542"/>
      <c r="B88" s="1505"/>
      <c r="C88" s="438" t="s">
        <v>78</v>
      </c>
      <c r="D88" s="1555" t="s">
        <v>700</v>
      </c>
      <c r="E88" s="1555"/>
      <c r="F88" s="1555"/>
      <c r="G88" s="1556"/>
      <c r="H88" s="1808"/>
      <c r="I88" s="1809"/>
      <c r="K88" s="114"/>
      <c r="L88" s="114"/>
      <c r="M88" s="114"/>
      <c r="N88" s="114"/>
    </row>
    <row r="89" spans="1:14" ht="12.75" customHeight="1" x14ac:dyDescent="0.6">
      <c r="A89" s="1542"/>
      <c r="B89" s="1505"/>
      <c r="C89" s="438" t="s">
        <v>96</v>
      </c>
      <c r="D89" s="1549" t="s">
        <v>701</v>
      </c>
      <c r="E89" s="1549"/>
      <c r="F89" s="1549"/>
      <c r="G89" s="1550"/>
      <c r="H89" s="1808"/>
      <c r="I89" s="1809"/>
      <c r="K89" s="95"/>
      <c r="L89" s="95"/>
      <c r="M89" s="95"/>
      <c r="N89" s="95"/>
    </row>
    <row r="90" spans="1:14" ht="12.75" customHeight="1" x14ac:dyDescent="0.6">
      <c r="A90" s="1542"/>
      <c r="B90" s="1498"/>
      <c r="C90" s="216" t="s">
        <v>80</v>
      </c>
      <c r="D90" s="1549" t="s">
        <v>702</v>
      </c>
      <c r="E90" s="1549"/>
      <c r="F90" s="1549"/>
      <c r="G90" s="1550"/>
      <c r="H90" s="1808"/>
      <c r="I90" s="1809"/>
      <c r="K90" s="95"/>
      <c r="L90" s="95"/>
      <c r="M90" s="95"/>
      <c r="N90" s="95"/>
    </row>
    <row r="91" spans="1:14" ht="21" customHeight="1" x14ac:dyDescent="0.6">
      <c r="A91" s="1542"/>
      <c r="B91" s="1498"/>
      <c r="C91" s="216" t="s">
        <v>81</v>
      </c>
      <c r="D91" s="1555" t="s">
        <v>703</v>
      </c>
      <c r="E91" s="1555"/>
      <c r="F91" s="1555"/>
      <c r="G91" s="1556"/>
      <c r="H91" s="1808"/>
      <c r="I91" s="1809"/>
    </row>
    <row r="92" spans="1:14" ht="15" customHeight="1" thickBot="1" x14ac:dyDescent="0.65">
      <c r="A92" s="1543"/>
      <c r="B92" s="1493"/>
      <c r="C92" s="219" t="s">
        <v>85</v>
      </c>
      <c r="D92" s="1625" t="s">
        <v>692</v>
      </c>
      <c r="E92" s="1625"/>
      <c r="F92" s="1625"/>
      <c r="G92" s="1773"/>
      <c r="H92" s="1810"/>
      <c r="I92" s="1811"/>
    </row>
    <row r="93" spans="1:14" ht="12.75" customHeight="1" x14ac:dyDescent="0.6">
      <c r="A93" s="1541">
        <f>A83-0.01</f>
        <v>-2.0999999999999979</v>
      </c>
      <c r="B93" s="1544" t="s">
        <v>706</v>
      </c>
      <c r="C93" s="1640" t="s">
        <v>429</v>
      </c>
      <c r="D93" s="1641"/>
      <c r="E93" s="307">
        <v>1</v>
      </c>
      <c r="F93" s="379"/>
      <c r="G93" s="380"/>
      <c r="H93" s="1806"/>
      <c r="I93" s="1807"/>
    </row>
    <row r="94" spans="1:14" ht="25.5" customHeight="1" thickBot="1" x14ac:dyDescent="0.65">
      <c r="A94" s="1543"/>
      <c r="B94" s="1546"/>
      <c r="C94" s="1624" t="s">
        <v>562</v>
      </c>
      <c r="D94" s="1625"/>
      <c r="E94" s="310">
        <v>2</v>
      </c>
      <c r="F94" s="381" t="s">
        <v>95</v>
      </c>
      <c r="G94" s="437">
        <f>A110</f>
        <v>-2.1199999999999974</v>
      </c>
      <c r="H94" s="1810"/>
      <c r="I94" s="1811"/>
    </row>
    <row r="95" spans="1:14" ht="14.25" customHeight="1" x14ac:dyDescent="0.6">
      <c r="A95" s="1541">
        <f>A93-0.01</f>
        <v>-2.1099999999999977</v>
      </c>
      <c r="B95" s="1544" t="s">
        <v>705</v>
      </c>
      <c r="C95" s="207" t="s">
        <v>69</v>
      </c>
      <c r="D95" s="1876" t="s">
        <v>709</v>
      </c>
      <c r="E95" s="1876"/>
      <c r="F95" s="1876"/>
      <c r="G95" s="1877"/>
      <c r="H95" s="1806"/>
      <c r="I95" s="1807"/>
    </row>
    <row r="96" spans="1:14" ht="14.25" customHeight="1" x14ac:dyDescent="0.6">
      <c r="A96" s="1542"/>
      <c r="B96" s="1545"/>
      <c r="C96" s="210" t="s">
        <v>70</v>
      </c>
      <c r="D96" s="1866" t="s">
        <v>710</v>
      </c>
      <c r="E96" s="1866"/>
      <c r="F96" s="1866"/>
      <c r="G96" s="1867"/>
      <c r="H96" s="1808"/>
      <c r="I96" s="1809"/>
    </row>
    <row r="97" spans="1:9" ht="15.75" customHeight="1" x14ac:dyDescent="0.6">
      <c r="A97" s="1542"/>
      <c r="B97" s="1545"/>
      <c r="C97" s="438" t="s">
        <v>71</v>
      </c>
      <c r="D97" s="1866" t="s">
        <v>711</v>
      </c>
      <c r="E97" s="1866"/>
      <c r="F97" s="1866"/>
      <c r="G97" s="1867"/>
      <c r="H97" s="1808"/>
      <c r="I97" s="1809"/>
    </row>
    <row r="98" spans="1:9" ht="21" customHeight="1" x14ac:dyDescent="0.6">
      <c r="A98" s="1542"/>
      <c r="B98" s="1545"/>
      <c r="C98" s="390" t="s">
        <v>72</v>
      </c>
      <c r="D98" s="1866" t="s">
        <v>712</v>
      </c>
      <c r="E98" s="1866"/>
      <c r="F98" s="1866"/>
      <c r="G98" s="1867"/>
      <c r="H98" s="1808"/>
      <c r="I98" s="1809"/>
    </row>
    <row r="99" spans="1:9" ht="15" customHeight="1" x14ac:dyDescent="0.6">
      <c r="A99" s="1542"/>
      <c r="B99" s="1545" t="s">
        <v>704</v>
      </c>
      <c r="C99" s="214" t="s">
        <v>73</v>
      </c>
      <c r="D99" s="1866" t="s">
        <v>713</v>
      </c>
      <c r="E99" s="1866"/>
      <c r="F99" s="1866"/>
      <c r="G99" s="1867"/>
      <c r="H99" s="1808"/>
      <c r="I99" s="1809"/>
    </row>
    <row r="100" spans="1:9" ht="18.75" customHeight="1" x14ac:dyDescent="0.6">
      <c r="A100" s="1542"/>
      <c r="B100" s="1545"/>
      <c r="C100" s="214" t="s">
        <v>74</v>
      </c>
      <c r="D100" s="1549" t="s">
        <v>714</v>
      </c>
      <c r="E100" s="1549"/>
      <c r="F100" s="1549"/>
      <c r="G100" s="1550"/>
      <c r="H100" s="1808"/>
      <c r="I100" s="1809"/>
    </row>
    <row r="101" spans="1:9" ht="20.25" customHeight="1" x14ac:dyDescent="0.6">
      <c r="A101" s="1542"/>
      <c r="B101" s="1545"/>
      <c r="C101" s="216" t="s">
        <v>78</v>
      </c>
      <c r="D101" s="1866" t="s">
        <v>715</v>
      </c>
      <c r="E101" s="1866"/>
      <c r="F101" s="1866"/>
      <c r="G101" s="1867"/>
      <c r="H101" s="1808"/>
      <c r="I101" s="1809"/>
    </row>
    <row r="102" spans="1:9" ht="12.75" customHeight="1" x14ac:dyDescent="0.6">
      <c r="A102" s="1542"/>
      <c r="B102" s="1545"/>
      <c r="C102" s="390" t="s">
        <v>79</v>
      </c>
      <c r="D102" s="1866" t="s">
        <v>716</v>
      </c>
      <c r="E102" s="1866"/>
      <c r="F102" s="1866"/>
      <c r="G102" s="1867"/>
      <c r="H102" s="1808"/>
      <c r="I102" s="1809"/>
    </row>
    <row r="103" spans="1:9" ht="12" customHeight="1" x14ac:dyDescent="0.6">
      <c r="A103" s="1542"/>
      <c r="B103" s="1508"/>
      <c r="C103" s="216" t="s">
        <v>80</v>
      </c>
      <c r="D103" s="1866" t="s">
        <v>717</v>
      </c>
      <c r="E103" s="1866"/>
      <c r="F103" s="1866"/>
      <c r="G103" s="1867"/>
      <c r="H103" s="1808"/>
      <c r="I103" s="1809"/>
    </row>
    <row r="104" spans="1:9" ht="12.75" customHeight="1" x14ac:dyDescent="0.6">
      <c r="A104" s="1542"/>
      <c r="B104" s="1504"/>
      <c r="C104" s="216" t="s">
        <v>81</v>
      </c>
      <c r="D104" s="1866" t="s">
        <v>718</v>
      </c>
      <c r="E104" s="1866"/>
      <c r="F104" s="1866"/>
      <c r="G104" s="1867"/>
      <c r="H104" s="1808"/>
      <c r="I104" s="1809"/>
    </row>
    <row r="105" spans="1:9" ht="12.75" customHeight="1" x14ac:dyDescent="0.6">
      <c r="A105" s="1542"/>
      <c r="B105" s="1504"/>
      <c r="C105" s="390" t="s">
        <v>85</v>
      </c>
      <c r="D105" s="1874" t="s">
        <v>719</v>
      </c>
      <c r="E105" s="1874"/>
      <c r="F105" s="1874"/>
      <c r="G105" s="1875"/>
      <c r="H105" s="1808"/>
      <c r="I105" s="1809"/>
    </row>
    <row r="106" spans="1:9" ht="12.75" customHeight="1" x14ac:dyDescent="0.6">
      <c r="A106" s="1542"/>
      <c r="B106" s="1504"/>
      <c r="C106" s="215" t="s">
        <v>87</v>
      </c>
      <c r="D106" s="1555" t="s">
        <v>720</v>
      </c>
      <c r="E106" s="1555"/>
      <c r="F106" s="1555"/>
      <c r="G106" s="1556"/>
      <c r="H106" s="1808"/>
      <c r="I106" s="1809"/>
    </row>
    <row r="107" spans="1:9" ht="12.75" customHeight="1" x14ac:dyDescent="0.6">
      <c r="A107" s="1542"/>
      <c r="B107" s="1504"/>
      <c r="C107" s="215" t="s">
        <v>61</v>
      </c>
      <c r="D107" s="1555" t="s">
        <v>721</v>
      </c>
      <c r="E107" s="1555"/>
      <c r="F107" s="1555"/>
      <c r="G107" s="1556"/>
      <c r="H107" s="1808"/>
      <c r="I107" s="1809"/>
    </row>
    <row r="108" spans="1:9" ht="29.25" customHeight="1" x14ac:dyDescent="0.6">
      <c r="A108" s="1542"/>
      <c r="B108" s="1504"/>
      <c r="C108" s="215" t="s">
        <v>62</v>
      </c>
      <c r="D108" s="1555" t="s">
        <v>722</v>
      </c>
      <c r="E108" s="1555"/>
      <c r="F108" s="1555"/>
      <c r="G108" s="1556"/>
      <c r="H108" s="1808"/>
      <c r="I108" s="1809"/>
    </row>
    <row r="109" spans="1:9" ht="16.5" customHeight="1" thickBot="1" x14ac:dyDescent="0.65">
      <c r="A109" s="1543"/>
      <c r="B109" s="1501"/>
      <c r="C109" s="358" t="s">
        <v>86</v>
      </c>
      <c r="D109" s="1668" t="s">
        <v>692</v>
      </c>
      <c r="E109" s="1668"/>
      <c r="F109" s="1668"/>
      <c r="G109" s="1878"/>
      <c r="H109" s="1810"/>
      <c r="I109" s="1811"/>
    </row>
    <row r="110" spans="1:9" ht="30.75" customHeight="1" thickBot="1" x14ac:dyDescent="0.65">
      <c r="A110" s="302">
        <f>A95-0.01</f>
        <v>-2.1199999999999974</v>
      </c>
      <c r="B110" s="303" t="s">
        <v>723</v>
      </c>
      <c r="C110" s="1573"/>
      <c r="D110" s="1574"/>
      <c r="E110" s="1574"/>
      <c r="F110" s="1574"/>
      <c r="G110" s="1796"/>
      <c r="H110" s="1823"/>
      <c r="I110" s="1824"/>
    </row>
    <row r="111" spans="1:9" ht="12.75" customHeight="1" x14ac:dyDescent="0.6">
      <c r="A111" s="1541">
        <f>A110-0.01</f>
        <v>-2.1299999999999972</v>
      </c>
      <c r="B111" s="1544" t="s">
        <v>724</v>
      </c>
      <c r="C111" s="1640" t="s">
        <v>725</v>
      </c>
      <c r="D111" s="1641"/>
      <c r="E111" s="441">
        <v>1</v>
      </c>
      <c r="F111" s="379"/>
      <c r="G111" s="442"/>
      <c r="H111" s="1854"/>
      <c r="I111" s="1855"/>
    </row>
    <row r="112" spans="1:9" ht="12" customHeight="1" x14ac:dyDescent="0.6">
      <c r="A112" s="1542"/>
      <c r="B112" s="1545"/>
      <c r="C112" s="1721" t="s">
        <v>726</v>
      </c>
      <c r="D112" s="1722"/>
      <c r="E112" s="443">
        <v>2</v>
      </c>
      <c r="F112" s="405"/>
      <c r="G112" s="444"/>
      <c r="H112" s="1856"/>
      <c r="I112" s="1857"/>
    </row>
    <row r="113" spans="1:10" ht="21.75" customHeight="1" thickBot="1" x14ac:dyDescent="0.65">
      <c r="A113" s="1543"/>
      <c r="B113" s="1546"/>
      <c r="C113" s="1624" t="s">
        <v>727</v>
      </c>
      <c r="D113" s="1625"/>
      <c r="E113" s="445">
        <v>3</v>
      </c>
      <c r="F113" s="409"/>
      <c r="G113" s="446"/>
      <c r="H113" s="1858"/>
      <c r="I113" s="1859"/>
    </row>
    <row r="114" spans="1:10" ht="79.5" customHeight="1" thickBot="1" x14ac:dyDescent="0.65">
      <c r="A114" s="302">
        <f>A111-0.01</f>
        <v>-2.139999999999997</v>
      </c>
      <c r="B114" s="447" t="s">
        <v>733</v>
      </c>
      <c r="C114" s="1793"/>
      <c r="D114" s="1794"/>
      <c r="E114" s="1794"/>
      <c r="F114" s="1794"/>
      <c r="G114" s="1795"/>
      <c r="H114" s="1812"/>
      <c r="I114" s="1813"/>
    </row>
    <row r="115" spans="1:10" ht="11.25" customHeight="1" x14ac:dyDescent="0.6">
      <c r="A115" s="1541" t="s">
        <v>228</v>
      </c>
      <c r="B115" s="1544" t="s">
        <v>728</v>
      </c>
      <c r="C115" s="1622" t="s">
        <v>729</v>
      </c>
      <c r="D115" s="1623"/>
      <c r="E115" s="448">
        <v>1</v>
      </c>
      <c r="F115" s="308"/>
      <c r="G115" s="387"/>
      <c r="H115" s="1854"/>
      <c r="I115" s="1855"/>
    </row>
    <row r="116" spans="1:10" ht="12" customHeight="1" x14ac:dyDescent="0.6">
      <c r="A116" s="1542"/>
      <c r="B116" s="1545"/>
      <c r="C116" s="1797" t="s">
        <v>730</v>
      </c>
      <c r="D116" s="1798"/>
      <c r="E116" s="450">
        <v>2</v>
      </c>
      <c r="F116" s="439"/>
      <c r="G116" s="451"/>
      <c r="H116" s="1856"/>
      <c r="I116" s="1857"/>
    </row>
    <row r="117" spans="1:10" ht="16.5" customHeight="1" thickBot="1" x14ac:dyDescent="0.65">
      <c r="A117" s="1543"/>
      <c r="B117" s="1546"/>
      <c r="C117" s="1624" t="s">
        <v>731</v>
      </c>
      <c r="D117" s="1625"/>
      <c r="E117" s="452">
        <v>3</v>
      </c>
      <c r="F117" s="321"/>
      <c r="G117" s="322"/>
      <c r="H117" s="1858"/>
      <c r="I117" s="1859"/>
    </row>
    <row r="118" spans="1:10" ht="69" customHeight="1" thickBot="1" x14ac:dyDescent="0.65">
      <c r="A118" s="223">
        <f>A114-0.01</f>
        <v>-2.1499999999999968</v>
      </c>
      <c r="B118" s="1507" t="s">
        <v>732</v>
      </c>
      <c r="C118" s="1793"/>
      <c r="D118" s="1794"/>
      <c r="E118" s="1794"/>
      <c r="F118" s="1794"/>
      <c r="G118" s="1795"/>
      <c r="H118" s="1814"/>
      <c r="I118" s="1846"/>
    </row>
    <row r="119" spans="1:10" ht="11.25" customHeight="1" x14ac:dyDescent="0.6">
      <c r="A119" s="1541" t="s">
        <v>229</v>
      </c>
      <c r="B119" s="1544" t="s">
        <v>734</v>
      </c>
      <c r="C119" s="1622" t="s">
        <v>729</v>
      </c>
      <c r="D119" s="1623"/>
      <c r="E119" s="448">
        <v>1</v>
      </c>
      <c r="F119" s="308"/>
      <c r="G119" s="387"/>
      <c r="H119" s="1854"/>
      <c r="I119" s="1855"/>
    </row>
    <row r="120" spans="1:10" ht="11.1" customHeight="1" x14ac:dyDescent="0.6">
      <c r="A120" s="1542"/>
      <c r="B120" s="1545"/>
      <c r="C120" s="1797" t="s">
        <v>730</v>
      </c>
      <c r="D120" s="1798"/>
      <c r="E120" s="450">
        <v>2</v>
      </c>
      <c r="F120" s="439"/>
      <c r="G120" s="451"/>
      <c r="H120" s="1856"/>
      <c r="I120" s="1857"/>
      <c r="J120" s="115"/>
    </row>
    <row r="121" spans="1:10" ht="12.95" customHeight="1" thickBot="1" x14ac:dyDescent="0.65">
      <c r="A121" s="1543"/>
      <c r="B121" s="1546"/>
      <c r="C121" s="1624" t="s">
        <v>731</v>
      </c>
      <c r="D121" s="1625"/>
      <c r="E121" s="452">
        <v>3</v>
      </c>
      <c r="F121" s="321"/>
      <c r="G121" s="322"/>
      <c r="H121" s="1858"/>
      <c r="I121" s="1859"/>
      <c r="J121" s="115"/>
    </row>
    <row r="122" spans="1:10" ht="63" customHeight="1" thickBot="1" x14ac:dyDescent="0.65">
      <c r="A122" s="223">
        <f>A118-0.01</f>
        <v>-2.1599999999999966</v>
      </c>
      <c r="B122" s="1507" t="s">
        <v>735</v>
      </c>
      <c r="C122" s="1793"/>
      <c r="D122" s="1794"/>
      <c r="E122" s="1794"/>
      <c r="F122" s="1794"/>
      <c r="G122" s="1795"/>
      <c r="H122" s="1823"/>
      <c r="I122" s="1824"/>
      <c r="J122" s="115"/>
    </row>
    <row r="123" spans="1:10" ht="31.5" customHeight="1" x14ac:dyDescent="0.6">
      <c r="A123" s="1541" t="s">
        <v>298</v>
      </c>
      <c r="B123" s="1544" t="s">
        <v>740</v>
      </c>
      <c r="C123" s="1622" t="s">
        <v>736</v>
      </c>
      <c r="D123" s="1623"/>
      <c r="E123" s="448">
        <v>1</v>
      </c>
      <c r="F123" s="308"/>
      <c r="G123" s="387"/>
      <c r="H123" s="1806"/>
      <c r="I123" s="1807"/>
      <c r="J123" s="115"/>
    </row>
    <row r="124" spans="1:10" ht="17.25" customHeight="1" x14ac:dyDescent="0.6">
      <c r="A124" s="1542"/>
      <c r="B124" s="1545"/>
      <c r="C124" s="1797" t="s">
        <v>737</v>
      </c>
      <c r="D124" s="1798"/>
      <c r="E124" s="450">
        <v>2</v>
      </c>
      <c r="F124" s="439"/>
      <c r="G124" s="451"/>
      <c r="H124" s="1808"/>
      <c r="I124" s="1809"/>
      <c r="J124" s="115"/>
    </row>
    <row r="125" spans="1:10" ht="32.25" customHeight="1" x14ac:dyDescent="0.6">
      <c r="A125" s="1542"/>
      <c r="B125" s="1545"/>
      <c r="C125" s="1797" t="s">
        <v>738</v>
      </c>
      <c r="D125" s="1798"/>
      <c r="E125" s="450">
        <v>3</v>
      </c>
      <c r="F125" s="439"/>
      <c r="G125" s="451"/>
      <c r="H125" s="1808"/>
      <c r="I125" s="1809"/>
      <c r="J125" s="115"/>
    </row>
    <row r="126" spans="1:10" ht="14.25" customHeight="1" thickBot="1" x14ac:dyDescent="0.65">
      <c r="A126" s="1543"/>
      <c r="B126" s="1546"/>
      <c r="C126" s="1624" t="s">
        <v>692</v>
      </c>
      <c r="D126" s="1625"/>
      <c r="E126" s="452">
        <v>96</v>
      </c>
      <c r="F126" s="321"/>
      <c r="G126" s="322"/>
      <c r="H126" s="1810"/>
      <c r="I126" s="1811"/>
      <c r="J126" s="115"/>
    </row>
    <row r="127" spans="1:10" ht="12.95" customHeight="1" x14ac:dyDescent="0.6">
      <c r="A127" s="1541" t="s">
        <v>230</v>
      </c>
      <c r="B127" s="1544" t="s">
        <v>739</v>
      </c>
      <c r="C127" s="1622" t="s">
        <v>729</v>
      </c>
      <c r="D127" s="1623"/>
      <c r="E127" s="448">
        <v>1</v>
      </c>
      <c r="F127" s="308"/>
      <c r="G127" s="387"/>
      <c r="H127" s="1806"/>
      <c r="I127" s="1807"/>
      <c r="J127" s="115"/>
    </row>
    <row r="128" spans="1:10" ht="12.75" customHeight="1" x14ac:dyDescent="0.6">
      <c r="A128" s="1542"/>
      <c r="B128" s="1545"/>
      <c r="C128" s="1797" t="s">
        <v>730</v>
      </c>
      <c r="D128" s="1798"/>
      <c r="E128" s="450">
        <v>2</v>
      </c>
      <c r="F128" s="439"/>
      <c r="G128" s="451"/>
      <c r="H128" s="1808"/>
      <c r="I128" s="1809"/>
      <c r="J128" s="115"/>
    </row>
    <row r="129" spans="1:11" ht="13.5" customHeight="1" thickBot="1" x14ac:dyDescent="0.65">
      <c r="A129" s="1543"/>
      <c r="B129" s="1546"/>
      <c r="C129" s="1624" t="s">
        <v>731</v>
      </c>
      <c r="D129" s="1625"/>
      <c r="E129" s="452">
        <v>3</v>
      </c>
      <c r="F129" s="321"/>
      <c r="G129" s="322"/>
      <c r="H129" s="1810"/>
      <c r="I129" s="1811"/>
      <c r="J129" s="115"/>
    </row>
    <row r="130" spans="1:11" ht="57.75" customHeight="1" thickBot="1" x14ac:dyDescent="0.65">
      <c r="A130" s="302">
        <f>A122-0.01</f>
        <v>-2.1699999999999964</v>
      </c>
      <c r="B130" s="453" t="s">
        <v>741</v>
      </c>
      <c r="C130" s="1573"/>
      <c r="D130" s="1574"/>
      <c r="E130" s="1574"/>
      <c r="F130" s="1574"/>
      <c r="G130" s="1796"/>
      <c r="H130" s="1814"/>
      <c r="I130" s="1846"/>
      <c r="J130" s="115"/>
      <c r="K130" s="98"/>
    </row>
    <row r="131" spans="1:11" ht="12" customHeight="1" x14ac:dyDescent="0.6">
      <c r="A131" s="1541" t="s">
        <v>231</v>
      </c>
      <c r="B131" s="1544" t="s">
        <v>742</v>
      </c>
      <c r="C131" s="1622" t="s">
        <v>729</v>
      </c>
      <c r="D131" s="1623"/>
      <c r="E131" s="448">
        <v>1</v>
      </c>
      <c r="F131" s="308"/>
      <c r="G131" s="387"/>
      <c r="H131" s="1806"/>
      <c r="I131" s="1807"/>
      <c r="J131" s="115"/>
      <c r="K131" s="98"/>
    </row>
    <row r="132" spans="1:11" ht="12.75" customHeight="1" x14ac:dyDescent="0.6">
      <c r="A132" s="1542"/>
      <c r="B132" s="1545"/>
      <c r="C132" s="1797" t="s">
        <v>730</v>
      </c>
      <c r="D132" s="1798"/>
      <c r="E132" s="450">
        <v>2</v>
      </c>
      <c r="F132" s="439"/>
      <c r="G132" s="451"/>
      <c r="H132" s="1808"/>
      <c r="I132" s="1809"/>
      <c r="J132" s="115"/>
    </row>
    <row r="133" spans="1:11" ht="12.95" customHeight="1" thickBot="1" x14ac:dyDescent="0.65">
      <c r="A133" s="1543"/>
      <c r="B133" s="1546"/>
      <c r="C133" s="1624" t="s">
        <v>731</v>
      </c>
      <c r="D133" s="1625"/>
      <c r="E133" s="452">
        <v>3</v>
      </c>
      <c r="F133" s="321"/>
      <c r="G133" s="322"/>
      <c r="H133" s="1810"/>
      <c r="I133" s="1811"/>
    </row>
    <row r="134" spans="1:11" ht="60" customHeight="1" thickBot="1" x14ac:dyDescent="0.65">
      <c r="A134" s="454" t="s">
        <v>342</v>
      </c>
      <c r="B134" s="455" t="s">
        <v>743</v>
      </c>
      <c r="C134" s="1892"/>
      <c r="D134" s="1893"/>
      <c r="E134" s="1893"/>
      <c r="F134" s="1893"/>
      <c r="G134" s="1894"/>
      <c r="H134" s="1823"/>
      <c r="I134" s="1824"/>
    </row>
    <row r="135" spans="1:11" ht="12.75" customHeight="1" x14ac:dyDescent="0.6">
      <c r="A135" s="1710" t="s">
        <v>343</v>
      </c>
      <c r="B135" s="1718" t="s">
        <v>744</v>
      </c>
      <c r="C135" s="1895" t="s">
        <v>729</v>
      </c>
      <c r="D135" s="1896"/>
      <c r="E135" s="456">
        <v>1</v>
      </c>
      <c r="F135" s="284"/>
      <c r="G135" s="286"/>
      <c r="H135" s="1806"/>
      <c r="I135" s="1807"/>
    </row>
    <row r="136" spans="1:11" ht="12.75" customHeight="1" x14ac:dyDescent="0.6">
      <c r="A136" s="1711"/>
      <c r="B136" s="1728"/>
      <c r="C136" s="1897" t="s">
        <v>730</v>
      </c>
      <c r="D136" s="1898"/>
      <c r="E136" s="457">
        <v>2</v>
      </c>
      <c r="F136" s="203"/>
      <c r="G136" s="294"/>
      <c r="H136" s="1808"/>
      <c r="I136" s="1809"/>
    </row>
    <row r="137" spans="1:11" ht="13.5" customHeight="1" thickBot="1" x14ac:dyDescent="0.65">
      <c r="A137" s="1712"/>
      <c r="B137" s="1729"/>
      <c r="C137" s="1819" t="s">
        <v>731</v>
      </c>
      <c r="D137" s="1820"/>
      <c r="E137" s="458">
        <v>3</v>
      </c>
      <c r="F137" s="204"/>
      <c r="G137" s="344"/>
      <c r="H137" s="1810"/>
      <c r="I137" s="1811"/>
    </row>
    <row r="138" spans="1:11" ht="97.5" customHeight="1" thickBot="1" x14ac:dyDescent="0.65">
      <c r="A138" s="459">
        <f>A130-0.01</f>
        <v>-2.1799999999999962</v>
      </c>
      <c r="B138" s="455" t="s">
        <v>745</v>
      </c>
      <c r="C138" s="1573"/>
      <c r="D138" s="1574"/>
      <c r="E138" s="1574"/>
      <c r="F138" s="1574"/>
      <c r="G138" s="1796"/>
      <c r="H138" s="1850"/>
      <c r="I138" s="1851"/>
    </row>
    <row r="139" spans="1:11" ht="12.75" customHeight="1" x14ac:dyDescent="0.6">
      <c r="A139" s="1541" t="s">
        <v>232</v>
      </c>
      <c r="B139" s="1544" t="s">
        <v>746</v>
      </c>
      <c r="C139" s="1622" t="s">
        <v>729</v>
      </c>
      <c r="D139" s="1623"/>
      <c r="E139" s="448">
        <v>1</v>
      </c>
      <c r="F139" s="308"/>
      <c r="G139" s="387"/>
      <c r="H139" s="1860"/>
      <c r="I139" s="1861"/>
    </row>
    <row r="140" spans="1:11" ht="12.75" customHeight="1" x14ac:dyDescent="0.6">
      <c r="A140" s="1542"/>
      <c r="B140" s="1545"/>
      <c r="C140" s="1797" t="s">
        <v>730</v>
      </c>
      <c r="D140" s="1798"/>
      <c r="E140" s="450">
        <v>2</v>
      </c>
      <c r="F140" s="439"/>
      <c r="G140" s="451"/>
      <c r="H140" s="1862"/>
      <c r="I140" s="1863"/>
    </row>
    <row r="141" spans="1:11" ht="13.5" customHeight="1" thickBot="1" x14ac:dyDescent="0.65">
      <c r="A141" s="1543"/>
      <c r="B141" s="1546"/>
      <c r="C141" s="1624" t="s">
        <v>731</v>
      </c>
      <c r="D141" s="1625"/>
      <c r="E141" s="452">
        <v>3</v>
      </c>
      <c r="F141" s="321"/>
      <c r="G141" s="322"/>
      <c r="H141" s="1864"/>
      <c r="I141" s="1865"/>
    </row>
    <row r="142" spans="1:11" ht="69.75" customHeight="1" thickBot="1" x14ac:dyDescent="0.65">
      <c r="A142" s="302">
        <f>A138-0.01</f>
        <v>-2.1899999999999959</v>
      </c>
      <c r="B142" s="447" t="s">
        <v>747</v>
      </c>
      <c r="C142" s="1573"/>
      <c r="D142" s="1574"/>
      <c r="E142" s="1574"/>
      <c r="F142" s="1574"/>
      <c r="G142" s="1796"/>
      <c r="H142" s="1852"/>
      <c r="I142" s="1853"/>
    </row>
    <row r="143" spans="1:11" ht="12.75" customHeight="1" x14ac:dyDescent="0.6">
      <c r="A143" s="1541" t="s">
        <v>233</v>
      </c>
      <c r="B143" s="1847" t="s">
        <v>748</v>
      </c>
      <c r="C143" s="1622" t="s">
        <v>729</v>
      </c>
      <c r="D143" s="1623"/>
      <c r="E143" s="448">
        <v>1</v>
      </c>
      <c r="F143" s="308"/>
      <c r="G143" s="387"/>
      <c r="H143" s="1806"/>
      <c r="I143" s="1807"/>
    </row>
    <row r="144" spans="1:11" ht="12.75" customHeight="1" x14ac:dyDescent="0.6">
      <c r="A144" s="1542"/>
      <c r="B144" s="1848"/>
      <c r="C144" s="1797" t="s">
        <v>730</v>
      </c>
      <c r="D144" s="1798"/>
      <c r="E144" s="450">
        <v>2</v>
      </c>
      <c r="F144" s="439"/>
      <c r="G144" s="451"/>
      <c r="H144" s="1808"/>
      <c r="I144" s="1809"/>
    </row>
    <row r="145" spans="1:10" ht="13.5" customHeight="1" thickBot="1" x14ac:dyDescent="0.65">
      <c r="A145" s="1543"/>
      <c r="B145" s="1849"/>
      <c r="C145" s="1624" t="s">
        <v>731</v>
      </c>
      <c r="D145" s="1625"/>
      <c r="E145" s="452">
        <v>3</v>
      </c>
      <c r="F145" s="321"/>
      <c r="G145" s="322"/>
      <c r="H145" s="1810"/>
      <c r="I145" s="1811"/>
    </row>
    <row r="146" spans="1:10" ht="21.75" thickBot="1" x14ac:dyDescent="0.65">
      <c r="A146" s="1843" t="s">
        <v>749</v>
      </c>
      <c r="B146" s="1844"/>
      <c r="C146" s="1844"/>
      <c r="D146" s="1844"/>
      <c r="E146" s="1844"/>
      <c r="F146" s="1844"/>
      <c r="G146" s="1845"/>
      <c r="H146" s="1823"/>
      <c r="I146" s="1824"/>
    </row>
    <row r="147" spans="1:10" ht="39" hidden="1" thickBot="1" x14ac:dyDescent="0.65">
      <c r="A147" s="393">
        <f>A142-0.01</f>
        <v>-2.1999999999999957</v>
      </c>
      <c r="B147" s="394" t="s">
        <v>918</v>
      </c>
      <c r="C147" s="1815" t="s">
        <v>35</v>
      </c>
      <c r="D147" s="1816"/>
      <c r="E147" s="460"/>
      <c r="F147" s="461" t="s">
        <v>95</v>
      </c>
      <c r="G147" s="462">
        <f>A151</f>
        <v>-2.2199999999999953</v>
      </c>
      <c r="H147" s="1837"/>
      <c r="I147" s="1838"/>
    </row>
    <row r="148" spans="1:10" ht="48.75" customHeight="1" thickBot="1" x14ac:dyDescent="0.65">
      <c r="A148" s="393" t="s">
        <v>329</v>
      </c>
      <c r="B148" s="394" t="s">
        <v>750</v>
      </c>
      <c r="C148" s="463"/>
      <c r="D148" s="464"/>
      <c r="E148" s="460"/>
      <c r="F148" s="329"/>
      <c r="G148" s="465"/>
      <c r="H148" s="466"/>
      <c r="I148" s="467"/>
    </row>
    <row r="149" spans="1:10" ht="18" customHeight="1" x14ac:dyDescent="0.6">
      <c r="A149" s="1710">
        <f>A147-0.01</f>
        <v>-2.2099999999999955</v>
      </c>
      <c r="B149" s="1718" t="s">
        <v>751</v>
      </c>
      <c r="C149" s="1817" t="s">
        <v>429</v>
      </c>
      <c r="D149" s="1818"/>
      <c r="E149" s="331">
        <v>1</v>
      </c>
      <c r="F149" s="468"/>
      <c r="G149" s="469"/>
      <c r="H149" s="1839"/>
      <c r="I149" s="1840"/>
      <c r="J149" s="98"/>
    </row>
    <row r="150" spans="1:10" ht="15.75" customHeight="1" thickBot="1" x14ac:dyDescent="0.65">
      <c r="A150" s="1712"/>
      <c r="B150" s="1729"/>
      <c r="C150" s="1819" t="s">
        <v>562</v>
      </c>
      <c r="D150" s="1820"/>
      <c r="E150" s="333">
        <v>2</v>
      </c>
      <c r="F150" s="461"/>
      <c r="G150" s="470"/>
      <c r="H150" s="1841"/>
      <c r="I150" s="1842"/>
      <c r="J150" s="98"/>
    </row>
    <row r="151" spans="1:10" ht="51.75" hidden="1" thickBot="1" x14ac:dyDescent="0.65">
      <c r="A151" s="454">
        <f>A149-0.01</f>
        <v>-2.2199999999999953</v>
      </c>
      <c r="B151" s="447" t="s">
        <v>919</v>
      </c>
      <c r="C151" s="1815" t="s">
        <v>35</v>
      </c>
      <c r="D151" s="1816"/>
      <c r="E151" s="471"/>
      <c r="F151" s="461" t="s">
        <v>95</v>
      </c>
      <c r="G151" s="462">
        <f>A155</f>
        <v>-2.2399999999999949</v>
      </c>
      <c r="H151" s="472"/>
      <c r="I151" s="473"/>
      <c r="J151" s="98"/>
    </row>
    <row r="152" spans="1:10" ht="51.75" thickBot="1" x14ac:dyDescent="0.65">
      <c r="A152" s="393" t="s">
        <v>330</v>
      </c>
      <c r="B152" s="394" t="s">
        <v>752</v>
      </c>
      <c r="C152" s="463"/>
      <c r="D152" s="464"/>
      <c r="E152" s="460"/>
      <c r="F152" s="329"/>
      <c r="G152" s="465"/>
      <c r="H152" s="472"/>
      <c r="I152" s="473"/>
      <c r="J152" s="98"/>
    </row>
    <row r="153" spans="1:10" ht="21" customHeight="1" x14ac:dyDescent="0.6">
      <c r="A153" s="1710">
        <f>A151-0.01</f>
        <v>-2.2299999999999951</v>
      </c>
      <c r="B153" s="1718" t="s">
        <v>751</v>
      </c>
      <c r="C153" s="1817" t="s">
        <v>429</v>
      </c>
      <c r="D153" s="1818"/>
      <c r="E153" s="331">
        <v>1</v>
      </c>
      <c r="F153" s="474"/>
      <c r="G153" s="475"/>
      <c r="H153" s="476"/>
      <c r="I153" s="477"/>
      <c r="J153" s="98"/>
    </row>
    <row r="154" spans="1:10" ht="18.75" customHeight="1" thickBot="1" x14ac:dyDescent="0.65">
      <c r="A154" s="1712"/>
      <c r="B154" s="1729"/>
      <c r="C154" s="1819" t="s">
        <v>562</v>
      </c>
      <c r="D154" s="1820"/>
      <c r="E154" s="333">
        <v>2</v>
      </c>
      <c r="F154" s="478"/>
      <c r="G154" s="479"/>
      <c r="H154" s="480"/>
      <c r="I154" s="481"/>
      <c r="J154" s="98"/>
    </row>
    <row r="155" spans="1:10" ht="64.5" hidden="1" thickBot="1" x14ac:dyDescent="0.65">
      <c r="A155" s="393">
        <f>A153-0.01</f>
        <v>-2.2399999999999949</v>
      </c>
      <c r="B155" s="1499" t="s">
        <v>920</v>
      </c>
      <c r="C155" s="1815" t="s">
        <v>35</v>
      </c>
      <c r="D155" s="1816"/>
      <c r="E155" s="460"/>
      <c r="F155" s="461" t="s">
        <v>95</v>
      </c>
      <c r="G155" s="462">
        <f>A170</f>
        <v>-2.2599999999999945</v>
      </c>
      <c r="H155" s="1814"/>
      <c r="I155" s="1813"/>
      <c r="J155" s="98"/>
    </row>
    <row r="156" spans="1:10" ht="73.5" customHeight="1" thickBot="1" x14ac:dyDescent="0.65">
      <c r="A156" s="393" t="s">
        <v>331</v>
      </c>
      <c r="B156" s="394" t="s">
        <v>753</v>
      </c>
      <c r="C156" s="463"/>
      <c r="D156" s="464"/>
      <c r="E156" s="460"/>
      <c r="F156" s="329"/>
      <c r="G156" s="465"/>
      <c r="H156" s="476"/>
      <c r="I156" s="482"/>
      <c r="J156" s="98"/>
    </row>
    <row r="157" spans="1:10" x14ac:dyDescent="0.6">
      <c r="A157" s="1710">
        <f>A155-0.01</f>
        <v>-2.2499999999999947</v>
      </c>
      <c r="B157" s="1718" t="s">
        <v>754</v>
      </c>
      <c r="C157" s="1817" t="s">
        <v>429</v>
      </c>
      <c r="D157" s="1818"/>
      <c r="E157" s="331">
        <v>1</v>
      </c>
      <c r="F157" s="474"/>
      <c r="G157" s="475"/>
      <c r="H157" s="1806"/>
      <c r="I157" s="1807"/>
      <c r="J157" s="98"/>
    </row>
    <row r="158" spans="1:10" ht="20.25" customHeight="1" thickBot="1" x14ac:dyDescent="0.65">
      <c r="A158" s="1712"/>
      <c r="B158" s="1729"/>
      <c r="C158" s="1819" t="s">
        <v>562</v>
      </c>
      <c r="D158" s="1820"/>
      <c r="E158" s="333">
        <v>2</v>
      </c>
      <c r="F158" s="478"/>
      <c r="G158" s="479"/>
      <c r="H158" s="1810"/>
      <c r="I158" s="1811"/>
      <c r="J158" s="98"/>
    </row>
    <row r="159" spans="1:10" x14ac:dyDescent="0.6">
      <c r="A159" s="1541" t="s">
        <v>204</v>
      </c>
      <c r="B159" s="1544" t="s">
        <v>755</v>
      </c>
      <c r="C159" s="1640" t="s">
        <v>429</v>
      </c>
      <c r="D159" s="1641"/>
      <c r="E159" s="307">
        <v>1</v>
      </c>
      <c r="F159" s="379"/>
      <c r="G159" s="380"/>
      <c r="H159" s="1780"/>
      <c r="I159" s="1781"/>
      <c r="J159" s="98"/>
    </row>
    <row r="160" spans="1:10" ht="28.5" customHeight="1" thickBot="1" x14ac:dyDescent="0.65">
      <c r="A160" s="1543"/>
      <c r="B160" s="1546"/>
      <c r="C160" s="1624" t="s">
        <v>562</v>
      </c>
      <c r="D160" s="1625"/>
      <c r="E160" s="310">
        <v>2</v>
      </c>
      <c r="F160" s="381" t="s">
        <v>95</v>
      </c>
      <c r="G160" s="382">
        <v>2.2599999999999998</v>
      </c>
      <c r="H160" s="1784"/>
      <c r="I160" s="1785"/>
      <c r="J160" s="98"/>
    </row>
    <row r="161" spans="1:10" ht="44.25" customHeight="1" thickBot="1" x14ac:dyDescent="0.65">
      <c r="A161" s="483" t="s">
        <v>321</v>
      </c>
      <c r="B161" s="1502" t="s">
        <v>756</v>
      </c>
      <c r="C161" s="367"/>
      <c r="D161" s="204" t="s">
        <v>757</v>
      </c>
      <c r="E161" s="484"/>
      <c r="F161" s="461"/>
      <c r="G161" s="485"/>
      <c r="H161" s="1814"/>
      <c r="I161" s="1846"/>
      <c r="J161" s="98"/>
    </row>
    <row r="162" spans="1:10" ht="39" thickBot="1" x14ac:dyDescent="0.65">
      <c r="A162" s="483" t="s">
        <v>326</v>
      </c>
      <c r="B162" s="1502" t="s">
        <v>758</v>
      </c>
      <c r="C162" s="367"/>
      <c r="D162" s="204" t="s">
        <v>757</v>
      </c>
      <c r="E162" s="484"/>
      <c r="F162" s="461"/>
      <c r="G162" s="485"/>
      <c r="H162" s="1823"/>
      <c r="I162" s="1824"/>
    </row>
    <row r="163" spans="1:10" ht="20.100000000000001" hidden="1" customHeight="1" thickBot="1" x14ac:dyDescent="0.65">
      <c r="A163" s="391" t="s">
        <v>205</v>
      </c>
      <c r="B163" s="486" t="s">
        <v>322</v>
      </c>
      <c r="C163" s="487"/>
      <c r="D163" s="488" t="s">
        <v>206</v>
      </c>
      <c r="E163" s="489"/>
      <c r="F163" s="490"/>
      <c r="G163" s="491"/>
      <c r="H163" s="492"/>
      <c r="I163" s="493"/>
    </row>
    <row r="164" spans="1:10" x14ac:dyDescent="0.6">
      <c r="A164" s="239" t="s">
        <v>207</v>
      </c>
      <c r="B164" s="1544" t="s">
        <v>759</v>
      </c>
      <c r="C164" s="390">
        <v>1</v>
      </c>
      <c r="D164" s="439" t="s">
        <v>760</v>
      </c>
      <c r="E164" s="407"/>
      <c r="F164" s="494"/>
      <c r="G164" s="495"/>
      <c r="H164" s="1808"/>
      <c r="I164" s="1809"/>
    </row>
    <row r="165" spans="1:10" ht="30.75" customHeight="1" x14ac:dyDescent="0.6">
      <c r="A165" s="239"/>
      <c r="B165" s="1545"/>
      <c r="C165" s="390">
        <v>2</v>
      </c>
      <c r="D165" s="2456" t="s">
        <v>761</v>
      </c>
      <c r="E165" s="407"/>
      <c r="F165" s="494"/>
      <c r="G165" s="495"/>
      <c r="H165" s="1808"/>
      <c r="I165" s="1809"/>
    </row>
    <row r="166" spans="1:10" ht="38.25" x14ac:dyDescent="0.6">
      <c r="A166" s="239"/>
      <c r="B166" s="1545"/>
      <c r="C166" s="390">
        <v>3</v>
      </c>
      <c r="D166" s="2456" t="s">
        <v>762</v>
      </c>
      <c r="E166" s="407"/>
      <c r="F166" s="494"/>
      <c r="G166" s="495"/>
      <c r="H166" s="1808"/>
      <c r="I166" s="1809"/>
    </row>
    <row r="167" spans="1:10" x14ac:dyDescent="0.6">
      <c r="A167" s="239"/>
      <c r="B167" s="1498"/>
      <c r="C167" s="390">
        <v>4</v>
      </c>
      <c r="D167" s="2456" t="s">
        <v>763</v>
      </c>
      <c r="E167" s="407"/>
      <c r="F167" s="494"/>
      <c r="G167" s="495"/>
      <c r="H167" s="1808"/>
      <c r="I167" s="1809"/>
    </row>
    <row r="168" spans="1:10" ht="32.25" customHeight="1" x14ac:dyDescent="0.6">
      <c r="A168" s="239"/>
      <c r="B168" s="1498"/>
      <c r="C168" s="390">
        <v>5</v>
      </c>
      <c r="D168" s="2456" t="s">
        <v>764</v>
      </c>
      <c r="E168" s="407"/>
      <c r="F168" s="494"/>
      <c r="G168" s="495"/>
      <c r="H168" s="1808"/>
      <c r="I168" s="1809"/>
    </row>
    <row r="169" spans="1:10" ht="26.25" thickBot="1" x14ac:dyDescent="0.65">
      <c r="A169" s="239"/>
      <c r="B169" s="1498"/>
      <c r="C169" s="390">
        <v>6</v>
      </c>
      <c r="D169" s="2456" t="s">
        <v>692</v>
      </c>
      <c r="E169" s="407"/>
      <c r="F169" s="494"/>
      <c r="G169" s="495"/>
      <c r="H169" s="1808"/>
      <c r="I169" s="1809"/>
    </row>
    <row r="170" spans="1:10" ht="18" customHeight="1" x14ac:dyDescent="0.6">
      <c r="A170" s="1541">
        <f>A157-0.01</f>
        <v>-2.2599999999999945</v>
      </c>
      <c r="B170" s="1544" t="s">
        <v>766</v>
      </c>
      <c r="C170" s="1640" t="s">
        <v>429</v>
      </c>
      <c r="D170" s="1641"/>
      <c r="E170" s="307">
        <v>1</v>
      </c>
      <c r="F170" s="379"/>
      <c r="G170" s="380"/>
      <c r="H170" s="1806"/>
      <c r="I170" s="1807"/>
    </row>
    <row r="171" spans="1:10" ht="29.25" customHeight="1" thickBot="1" x14ac:dyDescent="0.65">
      <c r="A171" s="1543"/>
      <c r="B171" s="1546"/>
      <c r="C171" s="1624" t="s">
        <v>562</v>
      </c>
      <c r="D171" s="1625"/>
      <c r="E171" s="310">
        <v>2</v>
      </c>
      <c r="F171" s="381" t="s">
        <v>95</v>
      </c>
      <c r="G171" s="382">
        <v>-17.059999999999999</v>
      </c>
      <c r="H171" s="1810"/>
      <c r="I171" s="1811"/>
    </row>
    <row r="172" spans="1:10" ht="56.25" customHeight="1" thickBot="1" x14ac:dyDescent="0.65">
      <c r="A172" s="239" t="s">
        <v>203</v>
      </c>
      <c r="B172" s="1498" t="s">
        <v>767</v>
      </c>
      <c r="C172" s="390"/>
      <c r="D172" s="439" t="s">
        <v>765</v>
      </c>
      <c r="E172" s="407"/>
      <c r="F172" s="494"/>
      <c r="G172" s="496"/>
      <c r="H172" s="1812"/>
      <c r="I172" s="1813"/>
    </row>
    <row r="173" spans="1:10" hidden="1" x14ac:dyDescent="0.6">
      <c r="A173" s="1563">
        <f>A170-0.01</f>
        <v>-2.2699999999999942</v>
      </c>
      <c r="B173" s="1553" t="s">
        <v>36</v>
      </c>
      <c r="C173" s="1571" t="s">
        <v>97</v>
      </c>
      <c r="D173" s="1572"/>
      <c r="E173" s="497">
        <v>1</v>
      </c>
      <c r="F173" s="498"/>
      <c r="G173" s="499"/>
      <c r="H173" s="1825"/>
      <c r="I173" s="1826"/>
    </row>
    <row r="174" spans="1:10" ht="21.75" hidden="1" thickBot="1" x14ac:dyDescent="0.65">
      <c r="A174" s="1748"/>
      <c r="B174" s="1554"/>
      <c r="C174" s="1705" t="s">
        <v>98</v>
      </c>
      <c r="D174" s="1706"/>
      <c r="E174" s="500">
        <v>2</v>
      </c>
      <c r="F174" s="501"/>
      <c r="G174" s="502"/>
      <c r="H174" s="1827"/>
      <c r="I174" s="1828"/>
    </row>
    <row r="175" spans="1:10" ht="15" customHeight="1" x14ac:dyDescent="0.6">
      <c r="A175" s="1541">
        <f>A173-0.01</f>
        <v>-2.279999999999994</v>
      </c>
      <c r="B175" s="1881" t="s">
        <v>768</v>
      </c>
      <c r="C175" s="1640" t="s">
        <v>429</v>
      </c>
      <c r="D175" s="1641"/>
      <c r="E175" s="307">
        <v>1</v>
      </c>
      <c r="F175" s="379"/>
      <c r="G175" s="380"/>
      <c r="H175" s="1829"/>
      <c r="I175" s="1830"/>
    </row>
    <row r="176" spans="1:10" ht="27" customHeight="1" thickBot="1" x14ac:dyDescent="0.65">
      <c r="A176" s="1542"/>
      <c r="B176" s="1545"/>
      <c r="C176" s="1797" t="s">
        <v>562</v>
      </c>
      <c r="D176" s="1798"/>
      <c r="E176" s="503">
        <v>2</v>
      </c>
      <c r="F176" s="494"/>
      <c r="G176" s="504"/>
      <c r="H176" s="1831"/>
      <c r="I176" s="1832"/>
    </row>
    <row r="177" spans="1:9" ht="18.75" customHeight="1" thickBot="1" x14ac:dyDescent="0.65">
      <c r="A177" s="505" t="s">
        <v>250</v>
      </c>
      <c r="B177" s="1512" t="s">
        <v>769</v>
      </c>
      <c r="C177" s="372"/>
      <c r="D177" s="372"/>
      <c r="E177" s="372"/>
      <c r="F177" s="372"/>
      <c r="G177" s="372"/>
      <c r="H177" s="1833"/>
      <c r="I177" s="1834"/>
    </row>
    <row r="178" spans="1:9" ht="27.75" customHeight="1" x14ac:dyDescent="0.6">
      <c r="A178" s="1790">
        <v>17.059999999999999</v>
      </c>
      <c r="B178" s="506" t="s">
        <v>770</v>
      </c>
      <c r="C178" s="507"/>
      <c r="D178" s="508" t="s">
        <v>772</v>
      </c>
      <c r="E178" s="509"/>
      <c r="F178" s="509">
        <v>1</v>
      </c>
      <c r="G178" s="510"/>
      <c r="H178" s="1829"/>
      <c r="I178" s="1830"/>
    </row>
    <row r="179" spans="1:9" ht="18.75" customHeight="1" x14ac:dyDescent="0.6">
      <c r="A179" s="1791"/>
      <c r="B179" s="1510"/>
      <c r="C179" s="507"/>
      <c r="D179" s="511" t="s">
        <v>773</v>
      </c>
      <c r="E179" s="512"/>
      <c r="F179" s="512">
        <v>2</v>
      </c>
      <c r="G179" s="513"/>
      <c r="H179" s="1835"/>
      <c r="I179" s="1836"/>
    </row>
    <row r="180" spans="1:9" ht="18.75" customHeight="1" x14ac:dyDescent="0.6">
      <c r="A180" s="1791"/>
      <c r="B180" s="1510" t="s">
        <v>771</v>
      </c>
      <c r="C180" s="507"/>
      <c r="D180" s="511" t="s">
        <v>361</v>
      </c>
      <c r="E180" s="512"/>
      <c r="F180" s="512">
        <v>3</v>
      </c>
      <c r="G180" s="513"/>
      <c r="H180" s="1835"/>
      <c r="I180" s="1836"/>
    </row>
    <row r="181" spans="1:9" ht="18.75" customHeight="1" x14ac:dyDescent="0.6">
      <c r="A181" s="1791"/>
      <c r="B181" s="1510"/>
      <c r="C181" s="507"/>
      <c r="D181" s="511" t="s">
        <v>774</v>
      </c>
      <c r="E181" s="512"/>
      <c r="F181" s="512">
        <v>5</v>
      </c>
      <c r="G181" s="513"/>
      <c r="H181" s="1835"/>
      <c r="I181" s="1836"/>
    </row>
    <row r="182" spans="1:9" ht="18.75" customHeight="1" x14ac:dyDescent="0.6">
      <c r="A182" s="1791"/>
      <c r="B182" s="1510"/>
      <c r="C182" s="507"/>
      <c r="D182" s="511" t="s">
        <v>775</v>
      </c>
      <c r="E182" s="512"/>
      <c r="F182" s="512">
        <v>6</v>
      </c>
      <c r="G182" s="513"/>
      <c r="H182" s="1835"/>
      <c r="I182" s="1836"/>
    </row>
    <row r="183" spans="1:9" ht="18.75" customHeight="1" x14ac:dyDescent="0.6">
      <c r="A183" s="1791"/>
      <c r="B183" s="1510"/>
      <c r="C183" s="507"/>
      <c r="D183" s="1788" t="s">
        <v>776</v>
      </c>
      <c r="E183" s="1789"/>
      <c r="F183" s="514">
        <v>7</v>
      </c>
      <c r="G183" s="515"/>
      <c r="H183" s="1835"/>
      <c r="I183" s="1836"/>
    </row>
    <row r="184" spans="1:9" ht="18.75" customHeight="1" thickBot="1" x14ac:dyDescent="0.65">
      <c r="A184" s="1792"/>
      <c r="B184" s="1509"/>
      <c r="C184" s="516"/>
      <c r="D184" s="517" t="s">
        <v>777</v>
      </c>
      <c r="E184" s="518"/>
      <c r="F184" s="518">
        <v>96</v>
      </c>
      <c r="G184" s="519"/>
      <c r="H184" s="1831"/>
      <c r="I184" s="1832"/>
    </row>
    <row r="185" spans="1:9" ht="29.25" customHeight="1" x14ac:dyDescent="0.6">
      <c r="A185" s="1790">
        <v>17.07</v>
      </c>
      <c r="B185" s="1821" t="s">
        <v>778</v>
      </c>
      <c r="C185" s="1822"/>
      <c r="D185" s="508" t="s">
        <v>772</v>
      </c>
      <c r="E185" s="509"/>
      <c r="F185" s="520">
        <v>1</v>
      </c>
      <c r="G185" s="521"/>
      <c r="H185" s="1806"/>
      <c r="I185" s="1807"/>
    </row>
    <row r="186" spans="1:9" ht="21" customHeight="1" x14ac:dyDescent="0.6">
      <c r="A186" s="1791"/>
      <c r="B186" s="1510" t="s">
        <v>781</v>
      </c>
      <c r="C186" s="522"/>
      <c r="D186" s="511" t="s">
        <v>773</v>
      </c>
      <c r="E186" s="512"/>
      <c r="F186" s="512">
        <v>2</v>
      </c>
      <c r="G186" s="513"/>
      <c r="H186" s="1808"/>
      <c r="I186" s="1809"/>
    </row>
    <row r="187" spans="1:9" ht="21" customHeight="1" x14ac:dyDescent="0.6">
      <c r="A187" s="1791"/>
      <c r="B187" s="1510"/>
      <c r="C187" s="522"/>
      <c r="D187" s="511" t="s">
        <v>361</v>
      </c>
      <c r="E187" s="512"/>
      <c r="F187" s="512">
        <v>3</v>
      </c>
      <c r="G187" s="513"/>
      <c r="H187" s="1808"/>
      <c r="I187" s="1809"/>
    </row>
    <row r="188" spans="1:9" ht="21" customHeight="1" x14ac:dyDescent="0.6">
      <c r="A188" s="1791"/>
      <c r="B188" s="1510"/>
      <c r="C188" s="522"/>
      <c r="D188" s="511" t="s">
        <v>774</v>
      </c>
      <c r="E188" s="512"/>
      <c r="F188" s="512">
        <v>5</v>
      </c>
      <c r="G188" s="513"/>
      <c r="H188" s="1808"/>
      <c r="I188" s="1809"/>
    </row>
    <row r="189" spans="1:9" ht="21" customHeight="1" x14ac:dyDescent="0.6">
      <c r="A189" s="1791"/>
      <c r="B189" s="2444"/>
      <c r="C189" s="522"/>
      <c r="D189" s="511" t="s">
        <v>775</v>
      </c>
      <c r="E189" s="512"/>
      <c r="F189" s="512">
        <v>6</v>
      </c>
      <c r="G189" s="513"/>
      <c r="H189" s="1808"/>
      <c r="I189" s="1809"/>
    </row>
    <row r="190" spans="1:9" ht="21" customHeight="1" x14ac:dyDescent="0.6">
      <c r="A190" s="1791"/>
      <c r="B190" s="2444"/>
      <c r="C190" s="522"/>
      <c r="D190" s="1788" t="s">
        <v>776</v>
      </c>
      <c r="E190" s="1789"/>
      <c r="F190" s="514">
        <v>7</v>
      </c>
      <c r="G190" s="515"/>
      <c r="H190" s="1808"/>
      <c r="I190" s="1809"/>
    </row>
    <row r="191" spans="1:9" ht="21" customHeight="1" thickBot="1" x14ac:dyDescent="0.65">
      <c r="A191" s="1792"/>
      <c r="B191" s="2445"/>
      <c r="C191" s="524"/>
      <c r="D191" s="517" t="s">
        <v>777</v>
      </c>
      <c r="E191" s="518"/>
      <c r="F191" s="518">
        <v>96</v>
      </c>
      <c r="G191" s="519"/>
      <c r="H191" s="1810"/>
      <c r="I191" s="1811"/>
    </row>
    <row r="192" spans="1:9" ht="42" customHeight="1" x14ac:dyDescent="0.6">
      <c r="A192" s="1799" t="s">
        <v>350</v>
      </c>
      <c r="B192" s="1804" t="s">
        <v>779</v>
      </c>
      <c r="C192" s="1805"/>
      <c r="D192" s="525" t="s">
        <v>782</v>
      </c>
      <c r="E192" s="526"/>
      <c r="F192" s="526">
        <v>1</v>
      </c>
      <c r="G192" s="527"/>
      <c r="H192" s="1806"/>
      <c r="I192" s="1807"/>
    </row>
    <row r="193" spans="1:9" x14ac:dyDescent="0.6">
      <c r="A193" s="1800"/>
      <c r="B193" s="528" t="s">
        <v>780</v>
      </c>
      <c r="C193" s="529"/>
      <c r="D193" s="530" t="s">
        <v>784</v>
      </c>
      <c r="E193" s="531"/>
      <c r="F193" s="531">
        <v>2</v>
      </c>
      <c r="G193" s="532"/>
      <c r="H193" s="1808"/>
      <c r="I193" s="1809"/>
    </row>
    <row r="194" spans="1:9" x14ac:dyDescent="0.6">
      <c r="A194" s="1800"/>
      <c r="B194" s="528"/>
      <c r="C194" s="529"/>
      <c r="D194" s="530" t="s">
        <v>783</v>
      </c>
      <c r="E194" s="531"/>
      <c r="F194" s="531">
        <v>3</v>
      </c>
      <c r="G194" s="532"/>
      <c r="H194" s="1808"/>
      <c r="I194" s="1809"/>
    </row>
    <row r="195" spans="1:9" x14ac:dyDescent="0.6">
      <c r="A195" s="1800"/>
      <c r="B195" s="528"/>
      <c r="C195" s="529"/>
      <c r="D195" s="530" t="s">
        <v>785</v>
      </c>
      <c r="E195" s="531"/>
      <c r="F195" s="531">
        <v>4</v>
      </c>
      <c r="G195" s="533"/>
      <c r="H195" s="1808"/>
      <c r="I195" s="1809"/>
    </row>
    <row r="196" spans="1:9" x14ac:dyDescent="0.6">
      <c r="A196" s="1800"/>
      <c r="B196" s="2446"/>
      <c r="C196" s="529"/>
      <c r="D196" s="530" t="s">
        <v>786</v>
      </c>
      <c r="E196" s="531"/>
      <c r="F196" s="531">
        <v>5</v>
      </c>
      <c r="G196" s="533"/>
      <c r="H196" s="1808"/>
      <c r="I196" s="1809"/>
    </row>
    <row r="197" spans="1:9" x14ac:dyDescent="0.6">
      <c r="A197" s="1800"/>
      <c r="B197" s="2446"/>
      <c r="C197" s="529"/>
      <c r="D197" s="1788" t="s">
        <v>787</v>
      </c>
      <c r="E197" s="1789"/>
      <c r="F197" s="531">
        <v>6</v>
      </c>
      <c r="G197" s="533"/>
      <c r="H197" s="1808"/>
      <c r="I197" s="1809"/>
    </row>
    <row r="198" spans="1:9" ht="21.75" thickBot="1" x14ac:dyDescent="0.65">
      <c r="A198" s="1801"/>
      <c r="B198" s="2447"/>
      <c r="C198" s="534"/>
      <c r="D198" s="535" t="s">
        <v>788</v>
      </c>
      <c r="E198" s="536"/>
      <c r="F198" s="536">
        <v>96</v>
      </c>
      <c r="G198" s="537"/>
      <c r="H198" s="1810"/>
      <c r="I198" s="1811"/>
    </row>
    <row r="199" spans="1:9" ht="41.25" customHeight="1" x14ac:dyDescent="0.6">
      <c r="A199" s="538">
        <v>17.079999999999998</v>
      </c>
      <c r="B199" s="539" t="s">
        <v>789</v>
      </c>
      <c r="C199" s="540"/>
      <c r="D199" s="541" t="s">
        <v>790</v>
      </c>
      <c r="E199" s="542"/>
      <c r="F199" s="542">
        <v>1</v>
      </c>
      <c r="G199" s="543"/>
      <c r="H199" s="1806"/>
      <c r="I199" s="1807"/>
    </row>
    <row r="200" spans="1:9" x14ac:dyDescent="0.6">
      <c r="A200" s="544"/>
      <c r="B200" s="2444"/>
      <c r="C200" s="522"/>
      <c r="D200" s="506" t="s">
        <v>791</v>
      </c>
      <c r="E200" s="545"/>
      <c r="F200" s="545">
        <v>2</v>
      </c>
      <c r="G200" s="408"/>
      <c r="H200" s="1808"/>
      <c r="I200" s="1809"/>
    </row>
    <row r="201" spans="1:9" x14ac:dyDescent="0.6">
      <c r="A201" s="544"/>
      <c r="B201" s="2444"/>
      <c r="C201" s="522"/>
      <c r="D201" s="506" t="s">
        <v>792</v>
      </c>
      <c r="E201" s="545"/>
      <c r="F201" s="545">
        <v>3</v>
      </c>
      <c r="G201" s="408"/>
      <c r="H201" s="1808"/>
      <c r="I201" s="1809"/>
    </row>
    <row r="202" spans="1:9" ht="21.75" thickBot="1" x14ac:dyDescent="0.65">
      <c r="A202" s="546"/>
      <c r="B202" s="2445"/>
      <c r="C202" s="524"/>
      <c r="D202" s="547" t="s">
        <v>793</v>
      </c>
      <c r="E202" s="548"/>
      <c r="F202" s="548">
        <v>4</v>
      </c>
      <c r="G202" s="549"/>
      <c r="H202" s="1810"/>
      <c r="I202" s="1811"/>
    </row>
    <row r="203" spans="1:9" x14ac:dyDescent="0.6">
      <c r="A203" s="116"/>
      <c r="B203" s="1511"/>
      <c r="C203" s="114"/>
      <c r="D203" s="114"/>
      <c r="E203" s="117"/>
      <c r="F203" s="100"/>
      <c r="G203" s="99"/>
      <c r="H203" s="118"/>
      <c r="I203" s="118"/>
    </row>
    <row r="204" spans="1:9" x14ac:dyDescent="0.6">
      <c r="A204" s="116"/>
      <c r="B204" s="1511"/>
      <c r="C204" s="114"/>
      <c r="D204" s="114"/>
      <c r="E204" s="117"/>
      <c r="F204" s="100"/>
      <c r="G204" s="99"/>
      <c r="H204" s="118"/>
      <c r="I204" s="118"/>
    </row>
    <row r="205" spans="1:9" x14ac:dyDescent="0.6">
      <c r="A205" s="116"/>
      <c r="B205" s="1511"/>
      <c r="C205" s="114"/>
      <c r="D205" s="114"/>
      <c r="E205" s="117"/>
      <c r="F205" s="100"/>
      <c r="G205" s="99"/>
      <c r="H205" s="118"/>
      <c r="I205" s="118"/>
    </row>
    <row r="206" spans="1:9" x14ac:dyDescent="0.6">
      <c r="A206" s="116"/>
      <c r="B206" s="1511"/>
      <c r="C206" s="114"/>
      <c r="D206" s="114"/>
      <c r="E206" s="117"/>
      <c r="F206" s="100"/>
      <c r="G206" s="99"/>
      <c r="H206" s="118"/>
      <c r="I206" s="118"/>
    </row>
    <row r="207" spans="1:9" x14ac:dyDescent="0.6">
      <c r="A207" s="116"/>
      <c r="B207" s="1511"/>
      <c r="C207" s="114"/>
      <c r="D207" s="114"/>
      <c r="E207" s="117"/>
      <c r="F207" s="100"/>
      <c r="G207" s="99"/>
      <c r="H207" s="118"/>
      <c r="I207" s="118"/>
    </row>
    <row r="208" spans="1:9" x14ac:dyDescent="0.6">
      <c r="A208" s="116"/>
      <c r="B208" s="1511"/>
      <c r="C208" s="114"/>
      <c r="D208" s="114"/>
      <c r="E208" s="117"/>
      <c r="F208" s="100"/>
      <c r="G208" s="99"/>
      <c r="H208" s="118"/>
      <c r="I208" s="118"/>
    </row>
    <row r="209" spans="1:9" x14ac:dyDescent="0.6">
      <c r="A209" s="116"/>
      <c r="B209" s="1511"/>
      <c r="C209" s="114"/>
      <c r="D209" s="114"/>
      <c r="E209" s="117"/>
      <c r="F209" s="100"/>
      <c r="G209" s="99"/>
      <c r="H209" s="118"/>
      <c r="I209" s="118"/>
    </row>
    <row r="210" spans="1:9" x14ac:dyDescent="0.6">
      <c r="A210" s="116"/>
      <c r="B210" s="1511"/>
      <c r="C210" s="114"/>
      <c r="D210" s="114"/>
      <c r="E210" s="117"/>
      <c r="F210" s="100"/>
      <c r="G210" s="99"/>
      <c r="H210" s="118"/>
      <c r="I210" s="118"/>
    </row>
    <row r="211" spans="1:9" x14ac:dyDescent="0.6">
      <c r="A211" s="116"/>
      <c r="B211" s="1511"/>
      <c r="C211" s="114"/>
      <c r="D211" s="114"/>
      <c r="E211" s="117"/>
      <c r="F211" s="100"/>
      <c r="G211" s="99"/>
      <c r="H211" s="118"/>
      <c r="I211" s="118"/>
    </row>
    <row r="212" spans="1:9" x14ac:dyDescent="0.6">
      <c r="A212" s="116"/>
      <c r="B212" s="1511"/>
      <c r="C212" s="114"/>
      <c r="D212" s="114"/>
      <c r="E212" s="117"/>
      <c r="F212" s="100"/>
      <c r="G212" s="99"/>
      <c r="H212" s="118"/>
      <c r="I212" s="118"/>
    </row>
    <row r="213" spans="1:9" x14ac:dyDescent="0.6">
      <c r="A213" s="116"/>
      <c r="B213" s="1511"/>
      <c r="C213" s="114"/>
      <c r="D213" s="114"/>
      <c r="E213" s="117"/>
      <c r="F213" s="100"/>
      <c r="G213" s="99"/>
      <c r="H213" s="118"/>
      <c r="I213" s="118"/>
    </row>
    <row r="214" spans="1:9" x14ac:dyDescent="0.6">
      <c r="A214" s="116"/>
      <c r="B214" s="1511"/>
      <c r="C214" s="114"/>
      <c r="D214" s="114"/>
      <c r="E214" s="117"/>
      <c r="F214" s="100"/>
      <c r="G214" s="99"/>
      <c r="H214" s="118"/>
      <c r="I214" s="118"/>
    </row>
    <row r="215" spans="1:9" x14ac:dyDescent="0.6">
      <c r="A215" s="116"/>
      <c r="B215" s="1511"/>
      <c r="C215" s="114"/>
      <c r="D215" s="114"/>
      <c r="E215" s="117"/>
      <c r="F215" s="100"/>
      <c r="G215" s="99"/>
      <c r="H215" s="118"/>
      <c r="I215" s="118"/>
    </row>
    <row r="216" spans="1:9" x14ac:dyDescent="0.6">
      <c r="A216" s="116"/>
      <c r="B216" s="1511"/>
      <c r="C216" s="114"/>
      <c r="D216" s="114"/>
      <c r="E216" s="117"/>
      <c r="F216" s="100"/>
      <c r="G216" s="99"/>
      <c r="H216" s="118"/>
      <c r="I216" s="118"/>
    </row>
    <row r="217" spans="1:9" x14ac:dyDescent="0.6">
      <c r="A217" s="116"/>
      <c r="B217" s="1511"/>
      <c r="C217" s="114"/>
      <c r="D217" s="114"/>
      <c r="E217" s="117"/>
      <c r="F217" s="100"/>
      <c r="G217" s="99"/>
      <c r="H217" s="118"/>
      <c r="I217" s="118"/>
    </row>
    <row r="218" spans="1:9" x14ac:dyDescent="0.6">
      <c r="A218" s="116"/>
      <c r="B218" s="1511"/>
      <c r="C218" s="114"/>
      <c r="D218" s="114"/>
      <c r="E218" s="117"/>
      <c r="F218" s="100"/>
      <c r="G218" s="99"/>
      <c r="H218" s="118"/>
      <c r="I218" s="118"/>
    </row>
    <row r="219" spans="1:9" x14ac:dyDescent="0.6">
      <c r="A219" s="116"/>
      <c r="B219" s="1511"/>
      <c r="C219" s="114"/>
      <c r="D219" s="114"/>
      <c r="E219" s="117"/>
      <c r="F219" s="100"/>
      <c r="G219" s="99"/>
      <c r="H219" s="118"/>
      <c r="I219" s="118"/>
    </row>
    <row r="220" spans="1:9" x14ac:dyDescent="0.6">
      <c r="A220" s="116"/>
      <c r="B220" s="1511"/>
      <c r="C220" s="114"/>
      <c r="D220" s="114"/>
      <c r="E220" s="117"/>
      <c r="F220" s="100"/>
      <c r="G220" s="99"/>
      <c r="H220" s="118"/>
      <c r="I220" s="118"/>
    </row>
    <row r="221" spans="1:9" x14ac:dyDescent="0.6">
      <c r="A221" s="116"/>
      <c r="B221" s="1511"/>
      <c r="C221" s="114"/>
      <c r="D221" s="114"/>
      <c r="E221" s="117"/>
      <c r="F221" s="100"/>
      <c r="G221" s="99"/>
      <c r="H221" s="118"/>
      <c r="I221" s="118"/>
    </row>
    <row r="222" spans="1:9" x14ac:dyDescent="0.6">
      <c r="A222" s="116"/>
      <c r="B222" s="1511"/>
      <c r="C222" s="114"/>
      <c r="D222" s="114"/>
      <c r="E222" s="117"/>
      <c r="F222" s="100"/>
      <c r="G222" s="99"/>
      <c r="H222" s="118"/>
      <c r="I222" s="118"/>
    </row>
    <row r="223" spans="1:9" x14ac:dyDescent="0.6">
      <c r="A223" s="116"/>
      <c r="B223" s="1511"/>
      <c r="C223" s="114"/>
      <c r="D223" s="114"/>
      <c r="E223" s="117"/>
      <c r="F223" s="100"/>
      <c r="G223" s="99"/>
      <c r="H223" s="118"/>
      <c r="I223" s="118"/>
    </row>
    <row r="224" spans="1:9" x14ac:dyDescent="0.6">
      <c r="A224" s="116"/>
      <c r="B224" s="1511"/>
      <c r="C224" s="114"/>
      <c r="D224" s="114"/>
      <c r="E224" s="117"/>
      <c r="F224" s="100"/>
      <c r="G224" s="99"/>
      <c r="H224" s="118"/>
      <c r="I224" s="118"/>
    </row>
    <row r="225" spans="1:9" x14ac:dyDescent="0.6">
      <c r="A225" s="116"/>
      <c r="B225" s="1511"/>
      <c r="C225" s="114"/>
      <c r="D225" s="114"/>
      <c r="E225" s="117"/>
      <c r="F225" s="100"/>
      <c r="G225" s="99"/>
      <c r="H225" s="118"/>
      <c r="I225" s="118"/>
    </row>
    <row r="226" spans="1:9" x14ac:dyDescent="0.6">
      <c r="A226" s="116"/>
      <c r="B226" s="1511"/>
      <c r="C226" s="114"/>
      <c r="D226" s="114"/>
      <c r="E226" s="117"/>
      <c r="F226" s="100"/>
      <c r="G226" s="99"/>
      <c r="H226" s="118"/>
      <c r="I226" s="118"/>
    </row>
    <row r="227" spans="1:9" x14ac:dyDescent="0.6">
      <c r="A227" s="116"/>
      <c r="B227" s="1511"/>
      <c r="C227" s="114"/>
      <c r="D227" s="114"/>
      <c r="E227" s="117"/>
      <c r="F227" s="100"/>
      <c r="G227" s="99"/>
      <c r="H227" s="118"/>
      <c r="I227" s="118"/>
    </row>
    <row r="228" spans="1:9" x14ac:dyDescent="0.6">
      <c r="A228" s="116"/>
      <c r="B228" s="1511"/>
      <c r="C228" s="114"/>
      <c r="D228" s="114"/>
      <c r="E228" s="117"/>
      <c r="F228" s="100"/>
      <c r="G228" s="99"/>
      <c r="H228" s="118"/>
      <c r="I228" s="118"/>
    </row>
    <row r="229" spans="1:9" x14ac:dyDescent="0.6">
      <c r="A229" s="116"/>
      <c r="B229" s="1511"/>
      <c r="C229" s="114"/>
      <c r="D229" s="114"/>
      <c r="E229" s="117"/>
      <c r="F229" s="100"/>
      <c r="G229" s="99"/>
      <c r="H229" s="118"/>
      <c r="I229" s="118"/>
    </row>
    <row r="230" spans="1:9" x14ac:dyDescent="0.6">
      <c r="A230" s="116"/>
      <c r="B230" s="1511"/>
      <c r="C230" s="114"/>
      <c r="D230" s="114"/>
      <c r="E230" s="117"/>
      <c r="F230" s="100"/>
      <c r="G230" s="99"/>
      <c r="H230" s="118"/>
      <c r="I230" s="118"/>
    </row>
    <row r="231" spans="1:9" x14ac:dyDescent="0.6">
      <c r="A231" s="116"/>
      <c r="B231" s="1511"/>
      <c r="C231" s="114"/>
      <c r="D231" s="114"/>
      <c r="E231" s="117"/>
      <c r="F231" s="100"/>
      <c r="G231" s="99"/>
      <c r="H231" s="118"/>
      <c r="I231" s="118"/>
    </row>
    <row r="232" spans="1:9" x14ac:dyDescent="0.6">
      <c r="A232" s="116"/>
      <c r="B232" s="1511"/>
      <c r="C232" s="114"/>
      <c r="D232" s="114"/>
      <c r="E232" s="117"/>
      <c r="F232" s="100"/>
      <c r="G232" s="99"/>
      <c r="H232" s="118"/>
      <c r="I232" s="118"/>
    </row>
    <row r="233" spans="1:9" x14ac:dyDescent="0.6">
      <c r="A233" s="116"/>
      <c r="B233" s="1511"/>
      <c r="C233" s="114"/>
      <c r="D233" s="114"/>
      <c r="E233" s="117"/>
      <c r="F233" s="100"/>
      <c r="G233" s="99"/>
      <c r="H233" s="118"/>
      <c r="I233" s="118"/>
    </row>
    <row r="234" spans="1:9" x14ac:dyDescent="0.6">
      <c r="A234" s="116"/>
      <c r="B234" s="1511"/>
      <c r="C234" s="114"/>
      <c r="D234" s="114"/>
      <c r="E234" s="117"/>
      <c r="F234" s="100"/>
      <c r="G234" s="99"/>
      <c r="H234" s="118"/>
      <c r="I234" s="118"/>
    </row>
    <row r="235" spans="1:9" x14ac:dyDescent="0.6">
      <c r="A235" s="116"/>
      <c r="B235" s="1511"/>
      <c r="C235" s="114"/>
      <c r="D235" s="114"/>
      <c r="E235" s="117"/>
      <c r="F235" s="100"/>
      <c r="G235" s="99"/>
      <c r="H235" s="118"/>
      <c r="I235" s="118"/>
    </row>
    <row r="236" spans="1:9" x14ac:dyDescent="0.6">
      <c r="A236" s="116"/>
      <c r="B236" s="1511"/>
      <c r="C236" s="114"/>
      <c r="D236" s="114"/>
      <c r="E236" s="117"/>
      <c r="F236" s="100"/>
      <c r="G236" s="99"/>
      <c r="H236" s="118"/>
      <c r="I236" s="118"/>
    </row>
    <row r="237" spans="1:9" x14ac:dyDescent="0.6">
      <c r="A237" s="116"/>
      <c r="B237" s="1511"/>
      <c r="C237" s="114"/>
      <c r="D237" s="114"/>
      <c r="E237" s="117"/>
      <c r="F237" s="100"/>
      <c r="G237" s="99"/>
      <c r="H237" s="118"/>
      <c r="I237" s="118"/>
    </row>
    <row r="238" spans="1:9" x14ac:dyDescent="0.6">
      <c r="A238" s="116"/>
      <c r="B238" s="1511"/>
      <c r="C238" s="114"/>
      <c r="D238" s="114"/>
      <c r="E238" s="117"/>
      <c r="F238" s="100"/>
      <c r="G238" s="99"/>
      <c r="H238" s="118"/>
      <c r="I238" s="118"/>
    </row>
    <row r="239" spans="1:9" x14ac:dyDescent="0.6">
      <c r="A239" s="116"/>
      <c r="B239" s="1511"/>
      <c r="C239" s="114"/>
      <c r="D239" s="114"/>
      <c r="E239" s="117"/>
      <c r="F239" s="100"/>
      <c r="G239" s="99"/>
      <c r="H239" s="118"/>
      <c r="I239" s="118"/>
    </row>
    <row r="240" spans="1:9" x14ac:dyDescent="0.6">
      <c r="A240" s="116"/>
      <c r="B240" s="1511"/>
      <c r="C240" s="114"/>
      <c r="D240" s="114"/>
      <c r="E240" s="117"/>
      <c r="F240" s="100"/>
      <c r="G240" s="99"/>
      <c r="H240" s="118"/>
      <c r="I240" s="118"/>
    </row>
    <row r="241" spans="1:9" x14ac:dyDescent="0.6">
      <c r="A241" s="116"/>
      <c r="B241" s="1511"/>
      <c r="C241" s="114"/>
      <c r="D241" s="114"/>
      <c r="E241" s="117"/>
      <c r="F241" s="100"/>
      <c r="G241" s="99"/>
      <c r="H241" s="118"/>
      <c r="I241" s="118"/>
    </row>
    <row r="242" spans="1:9" x14ac:dyDescent="0.6">
      <c r="A242" s="116"/>
      <c r="B242" s="1511"/>
      <c r="C242" s="114"/>
      <c r="D242" s="114"/>
      <c r="E242" s="117"/>
      <c r="F242" s="100"/>
      <c r="G242" s="99"/>
      <c r="H242" s="118"/>
      <c r="I242" s="118"/>
    </row>
    <row r="243" spans="1:9" x14ac:dyDescent="0.6">
      <c r="A243" s="116"/>
      <c r="B243" s="1511"/>
      <c r="C243" s="114"/>
      <c r="D243" s="114"/>
      <c r="E243" s="117"/>
      <c r="F243" s="100"/>
      <c r="G243" s="99"/>
      <c r="H243" s="118"/>
      <c r="I243" s="118"/>
    </row>
    <row r="244" spans="1:9" x14ac:dyDescent="0.6">
      <c r="A244" s="116"/>
      <c r="B244" s="1511"/>
      <c r="C244" s="114"/>
      <c r="D244" s="114"/>
      <c r="E244" s="117"/>
      <c r="F244" s="100"/>
      <c r="G244" s="99"/>
      <c r="H244" s="118"/>
      <c r="I244" s="118"/>
    </row>
    <row r="245" spans="1:9" x14ac:dyDescent="0.6">
      <c r="A245" s="116"/>
      <c r="B245" s="1511"/>
      <c r="C245" s="114"/>
      <c r="D245" s="114"/>
      <c r="E245" s="117"/>
      <c r="F245" s="100"/>
      <c r="G245" s="99"/>
      <c r="H245" s="118"/>
      <c r="I245" s="118"/>
    </row>
    <row r="246" spans="1:9" x14ac:dyDescent="0.6">
      <c r="A246" s="116"/>
      <c r="B246" s="1511"/>
      <c r="C246" s="114"/>
      <c r="D246" s="114"/>
      <c r="E246" s="117"/>
      <c r="F246" s="100"/>
      <c r="G246" s="99"/>
      <c r="H246" s="118"/>
      <c r="I246" s="118"/>
    </row>
    <row r="247" spans="1:9" x14ac:dyDescent="0.6">
      <c r="A247" s="116"/>
      <c r="B247" s="1511"/>
      <c r="C247" s="114"/>
      <c r="D247" s="114"/>
      <c r="E247" s="117"/>
      <c r="F247" s="100"/>
      <c r="G247" s="99"/>
      <c r="H247" s="118"/>
      <c r="I247" s="118"/>
    </row>
    <row r="248" spans="1:9" x14ac:dyDescent="0.6">
      <c r="A248" s="116"/>
      <c r="B248" s="1511"/>
      <c r="C248" s="114"/>
      <c r="D248" s="114"/>
      <c r="E248" s="117"/>
      <c r="F248" s="100"/>
      <c r="G248" s="99"/>
      <c r="H248" s="118"/>
      <c r="I248" s="118"/>
    </row>
    <row r="249" spans="1:9" x14ac:dyDescent="0.6">
      <c r="A249" s="116"/>
      <c r="B249" s="1511"/>
      <c r="C249" s="114"/>
      <c r="D249" s="114"/>
      <c r="E249" s="117"/>
      <c r="F249" s="100"/>
      <c r="G249" s="99"/>
      <c r="H249" s="118"/>
      <c r="I249" s="118"/>
    </row>
    <row r="250" spans="1:9" x14ac:dyDescent="0.6">
      <c r="A250" s="116"/>
      <c r="B250" s="1511"/>
      <c r="C250" s="114"/>
      <c r="D250" s="114"/>
      <c r="E250" s="117"/>
      <c r="F250" s="100"/>
      <c r="G250" s="99"/>
      <c r="H250" s="118"/>
      <c r="I250" s="118"/>
    </row>
    <row r="251" spans="1:9" x14ac:dyDescent="0.6">
      <c r="A251" s="116"/>
      <c r="B251" s="1511"/>
      <c r="C251" s="114"/>
      <c r="D251" s="114"/>
      <c r="E251" s="117"/>
      <c r="F251" s="100"/>
      <c r="G251" s="99"/>
      <c r="H251" s="118"/>
      <c r="I251" s="118"/>
    </row>
    <row r="252" spans="1:9" x14ac:dyDescent="0.6">
      <c r="A252" s="116"/>
      <c r="B252" s="1511"/>
      <c r="C252" s="114"/>
      <c r="D252" s="114"/>
      <c r="E252" s="117"/>
      <c r="F252" s="100"/>
      <c r="G252" s="99"/>
      <c r="H252" s="118"/>
      <c r="I252" s="118"/>
    </row>
    <row r="253" spans="1:9" x14ac:dyDescent="0.6">
      <c r="A253" s="116"/>
      <c r="B253" s="1511"/>
      <c r="C253" s="114"/>
      <c r="D253" s="114"/>
      <c r="E253" s="117"/>
      <c r="F253" s="100"/>
      <c r="G253" s="99"/>
      <c r="H253" s="118"/>
      <c r="I253" s="118"/>
    </row>
    <row r="254" spans="1:9" x14ac:dyDescent="0.6">
      <c r="A254" s="116"/>
      <c r="B254" s="1511"/>
      <c r="C254" s="114"/>
      <c r="D254" s="114"/>
      <c r="E254" s="117"/>
      <c r="F254" s="100"/>
      <c r="G254" s="99"/>
      <c r="H254" s="118"/>
      <c r="I254" s="118"/>
    </row>
    <row r="255" spans="1:9" x14ac:dyDescent="0.6">
      <c r="A255" s="116"/>
      <c r="B255" s="1511"/>
      <c r="C255" s="114"/>
      <c r="D255" s="114"/>
      <c r="E255" s="117"/>
      <c r="F255" s="100"/>
      <c r="G255" s="99"/>
    </row>
    <row r="256" spans="1:9" x14ac:dyDescent="0.6">
      <c r="A256" s="116"/>
      <c r="B256" s="1511"/>
      <c r="C256" s="114"/>
      <c r="D256" s="114"/>
      <c r="E256" s="117"/>
      <c r="F256" s="100"/>
      <c r="G256" s="99"/>
    </row>
    <row r="257" spans="1:7" x14ac:dyDescent="0.6">
      <c r="A257" s="116"/>
      <c r="B257" s="1511"/>
      <c r="C257" s="114"/>
      <c r="D257" s="114"/>
      <c r="E257" s="117"/>
      <c r="F257" s="100"/>
      <c r="G257" s="99"/>
    </row>
    <row r="258" spans="1:7" x14ac:dyDescent="0.6">
      <c r="A258" s="116"/>
      <c r="B258" s="1511"/>
      <c r="C258" s="114"/>
      <c r="D258" s="114"/>
      <c r="E258" s="117"/>
      <c r="F258" s="100"/>
      <c r="G258" s="99"/>
    </row>
    <row r="259" spans="1:7" x14ac:dyDescent="0.6">
      <c r="A259" s="116"/>
      <c r="B259" s="1511"/>
      <c r="C259" s="114"/>
      <c r="D259" s="114"/>
      <c r="E259" s="117"/>
      <c r="F259" s="100"/>
    </row>
    <row r="260" spans="1:7" x14ac:dyDescent="0.6">
      <c r="A260" s="116"/>
      <c r="B260" s="1511"/>
      <c r="C260" s="114"/>
      <c r="D260" s="114"/>
      <c r="E260" s="117"/>
      <c r="F260" s="100"/>
    </row>
    <row r="261" spans="1:7" x14ac:dyDescent="0.6">
      <c r="A261" s="116"/>
      <c r="B261" s="1511"/>
      <c r="C261" s="114"/>
      <c r="D261" s="114"/>
      <c r="E261" s="117"/>
      <c r="F261" s="100"/>
    </row>
    <row r="262" spans="1:7" x14ac:dyDescent="0.6">
      <c r="A262" s="116"/>
      <c r="B262" s="1511"/>
      <c r="C262" s="114"/>
      <c r="D262" s="114"/>
      <c r="E262" s="117"/>
      <c r="F262" s="100"/>
    </row>
    <row r="263" spans="1:7" x14ac:dyDescent="0.6">
      <c r="A263" s="116"/>
      <c r="B263" s="1511"/>
      <c r="C263" s="114"/>
      <c r="D263" s="114"/>
      <c r="E263" s="117"/>
      <c r="F263" s="100"/>
    </row>
    <row r="264" spans="1:7" x14ac:dyDescent="0.6">
      <c r="A264" s="116"/>
      <c r="B264" s="1511"/>
      <c r="C264" s="114"/>
      <c r="D264" s="114"/>
      <c r="E264" s="117"/>
      <c r="F264" s="100"/>
    </row>
    <row r="265" spans="1:7" x14ac:dyDescent="0.6">
      <c r="A265" s="116"/>
      <c r="B265" s="1511"/>
      <c r="C265" s="114"/>
      <c r="D265" s="114"/>
      <c r="E265" s="117"/>
      <c r="F265" s="100"/>
    </row>
    <row r="266" spans="1:7" x14ac:dyDescent="0.6">
      <c r="A266" s="116"/>
      <c r="B266" s="1511"/>
      <c r="C266" s="114"/>
      <c r="D266" s="114"/>
      <c r="E266" s="117"/>
      <c r="F266" s="100"/>
    </row>
  </sheetData>
  <customSheetViews>
    <customSheetView guid="{62A28031-BB72-409E-8219-7B624D8945FD}" showPageBreaks="1" view="pageBreakPreview" topLeftCell="A58">
      <selection activeCell="D19" activeCellId="2" sqref="B79:B80 B81:B82 D19"/>
      <rowBreaks count="1" manualBreakCount="1">
        <brk id="42" max="16383" man="1"/>
      </rowBreaks>
      <pageMargins left="0.7" right="0.7" top="0.75" bottom="0.75" header="0.3" footer="0.3"/>
      <headerFooter alignWithMargins="0">
        <oddFooter>&amp;R&amp;P</oddFooter>
      </headerFooter>
    </customSheetView>
    <customSheetView guid="{C2CB7D8B-0658-45E1-B4B1-BE936AB76246}" scale="150" showPageBreaks="1" printArea="1" view="pageBreakPreview" topLeftCell="A85">
      <selection activeCell="B100" sqref="B100"/>
      <rowBreaks count="1" manualBreakCount="1">
        <brk id="75" max="16383" man="1"/>
      </rowBreaks>
      <pageMargins left="0.7" right="0.7" top="0.75" bottom="0.75" header="0.3" footer="0.3"/>
      <pageSetup paperSize="9" orientation="portrait"/>
      <headerFooter differentFirst="1">
        <oddHeader>&amp;LHRBF Impact Evaluation&amp;CHealth Facility Questionnaire&amp;RForm F1</oddHeader>
        <oddFooter>&amp;R&amp;P / &amp;N</oddFooter>
      </headerFooter>
    </customSheetView>
  </customSheetViews>
  <mergeCells count="263">
    <mergeCell ref="A2:I2"/>
    <mergeCell ref="A4:A5"/>
    <mergeCell ref="B4:B5"/>
    <mergeCell ref="H7:I7"/>
    <mergeCell ref="H8:I16"/>
    <mergeCell ref="H19:I29"/>
    <mergeCell ref="D15:G15"/>
    <mergeCell ref="D12:G12"/>
    <mergeCell ref="A127:A129"/>
    <mergeCell ref="B127:B129"/>
    <mergeCell ref="D14:G14"/>
    <mergeCell ref="C5:D5"/>
    <mergeCell ref="H4:I5"/>
    <mergeCell ref="H6:I6"/>
    <mergeCell ref="C6:G6"/>
    <mergeCell ref="C17:G17"/>
    <mergeCell ref="D8:G8"/>
    <mergeCell ref="B8:B9"/>
    <mergeCell ref="D9:G9"/>
    <mergeCell ref="D10:G10"/>
    <mergeCell ref="B77:B78"/>
    <mergeCell ref="D29:G29"/>
    <mergeCell ref="H17:I17"/>
    <mergeCell ref="B11:B16"/>
    <mergeCell ref="C134:G134"/>
    <mergeCell ref="C135:D135"/>
    <mergeCell ref="C136:D136"/>
    <mergeCell ref="C137:D137"/>
    <mergeCell ref="A19:A29"/>
    <mergeCell ref="B19:B29"/>
    <mergeCell ref="A93:A94"/>
    <mergeCell ref="D96:G96"/>
    <mergeCell ref="D97:G97"/>
    <mergeCell ref="D86:G86"/>
    <mergeCell ref="D91:G91"/>
    <mergeCell ref="D99:G99"/>
    <mergeCell ref="D104:G104"/>
    <mergeCell ref="A111:A113"/>
    <mergeCell ref="B111:B113"/>
    <mergeCell ref="C111:D111"/>
    <mergeCell ref="B95:B98"/>
    <mergeCell ref="D106:G106"/>
    <mergeCell ref="D107:G107"/>
    <mergeCell ref="C80:D80"/>
    <mergeCell ref="D40:G40"/>
    <mergeCell ref="D41:G41"/>
    <mergeCell ref="D45:G45"/>
    <mergeCell ref="C133:D133"/>
    <mergeCell ref="H1:I1"/>
    <mergeCell ref="A33:A54"/>
    <mergeCell ref="B30:B32"/>
    <mergeCell ref="B33:B35"/>
    <mergeCell ref="D46:G46"/>
    <mergeCell ref="D33:G33"/>
    <mergeCell ref="B37:B38"/>
    <mergeCell ref="D34:G34"/>
    <mergeCell ref="D35:G35"/>
    <mergeCell ref="D36:G36"/>
    <mergeCell ref="D48:F48"/>
    <mergeCell ref="D38:G38"/>
    <mergeCell ref="D39:G39"/>
    <mergeCell ref="H30:I32"/>
    <mergeCell ref="A30:A32"/>
    <mergeCell ref="C32:D32"/>
    <mergeCell ref="C30:D30"/>
    <mergeCell ref="C31:D31"/>
    <mergeCell ref="D42:G42"/>
    <mergeCell ref="D52:G52"/>
    <mergeCell ref="A8:A16"/>
    <mergeCell ref="H3:I3"/>
    <mergeCell ref="C4:D4"/>
    <mergeCell ref="D16:G16"/>
    <mergeCell ref="D11:G11"/>
    <mergeCell ref="C81:D81"/>
    <mergeCell ref="C79:D79"/>
    <mergeCell ref="D100:G100"/>
    <mergeCell ref="A175:A176"/>
    <mergeCell ref="B175:B176"/>
    <mergeCell ref="C175:D175"/>
    <mergeCell ref="C176:D176"/>
    <mergeCell ref="A173:A174"/>
    <mergeCell ref="B173:B174"/>
    <mergeCell ref="C174:D174"/>
    <mergeCell ref="B159:B160"/>
    <mergeCell ref="B164:B166"/>
    <mergeCell ref="B170:B171"/>
    <mergeCell ref="C127:D127"/>
    <mergeCell ref="A131:A133"/>
    <mergeCell ref="A135:A137"/>
    <mergeCell ref="B135:B137"/>
    <mergeCell ref="A143:A145"/>
    <mergeCell ref="A153:A154"/>
    <mergeCell ref="B153:B154"/>
    <mergeCell ref="A139:A141"/>
    <mergeCell ref="C132:D132"/>
    <mergeCell ref="B131:B133"/>
    <mergeCell ref="B139:B141"/>
    <mergeCell ref="C130:G130"/>
    <mergeCell ref="C142:G142"/>
    <mergeCell ref="B93:B94"/>
    <mergeCell ref="D43:G43"/>
    <mergeCell ref="D44:G44"/>
    <mergeCell ref="D88:G88"/>
    <mergeCell ref="C82:D82"/>
    <mergeCell ref="D50:G50"/>
    <mergeCell ref="D49:F49"/>
    <mergeCell ref="D51:G51"/>
    <mergeCell ref="D54:G54"/>
    <mergeCell ref="D76:G76"/>
    <mergeCell ref="D73:G73"/>
    <mergeCell ref="D74:G74"/>
    <mergeCell ref="D75:G75"/>
    <mergeCell ref="D53:G53"/>
    <mergeCell ref="C93:D93"/>
    <mergeCell ref="C94:D94"/>
    <mergeCell ref="D70:G70"/>
    <mergeCell ref="B86:B87"/>
    <mergeCell ref="C77:D77"/>
    <mergeCell ref="C131:D131"/>
    <mergeCell ref="D108:G108"/>
    <mergeCell ref="D98:G98"/>
    <mergeCell ref="D101:G101"/>
    <mergeCell ref="D102:G102"/>
    <mergeCell ref="D92:G92"/>
    <mergeCell ref="D103:G103"/>
    <mergeCell ref="C122:G122"/>
    <mergeCell ref="H33:I54"/>
    <mergeCell ref="H77:I79"/>
    <mergeCell ref="H80:I82"/>
    <mergeCell ref="H83:I92"/>
    <mergeCell ref="H93:I94"/>
    <mergeCell ref="H95:I109"/>
    <mergeCell ref="H111:I113"/>
    <mergeCell ref="C78:D78"/>
    <mergeCell ref="D89:G89"/>
    <mergeCell ref="D83:G83"/>
    <mergeCell ref="D105:G105"/>
    <mergeCell ref="D95:G95"/>
    <mergeCell ref="C112:D112"/>
    <mergeCell ref="D109:G109"/>
    <mergeCell ref="C118:G118"/>
    <mergeCell ref="H110:I110"/>
    <mergeCell ref="H138:I138"/>
    <mergeCell ref="H131:I133"/>
    <mergeCell ref="H134:I134"/>
    <mergeCell ref="H135:I137"/>
    <mergeCell ref="H142:I142"/>
    <mergeCell ref="H114:I114"/>
    <mergeCell ref="H115:I117"/>
    <mergeCell ref="H118:I118"/>
    <mergeCell ref="H119:I121"/>
    <mergeCell ref="H130:I130"/>
    <mergeCell ref="H123:I126"/>
    <mergeCell ref="H127:I129"/>
    <mergeCell ref="H139:I141"/>
    <mergeCell ref="H122:I122"/>
    <mergeCell ref="H149:I150"/>
    <mergeCell ref="H157:I158"/>
    <mergeCell ref="A146:G146"/>
    <mergeCell ref="A157:A158"/>
    <mergeCell ref="B157:B158"/>
    <mergeCell ref="A170:A171"/>
    <mergeCell ref="A159:A160"/>
    <mergeCell ref="H161:I161"/>
    <mergeCell ref="B143:B145"/>
    <mergeCell ref="C145:D145"/>
    <mergeCell ref="C151:D151"/>
    <mergeCell ref="C150:D150"/>
    <mergeCell ref="H143:I145"/>
    <mergeCell ref="H146:I146"/>
    <mergeCell ref="C149:D149"/>
    <mergeCell ref="H199:I202"/>
    <mergeCell ref="H170:I171"/>
    <mergeCell ref="H172:I172"/>
    <mergeCell ref="H164:I169"/>
    <mergeCell ref="H155:I155"/>
    <mergeCell ref="C147:D147"/>
    <mergeCell ref="C155:D155"/>
    <mergeCell ref="C153:D153"/>
    <mergeCell ref="C154:D154"/>
    <mergeCell ref="C171:D171"/>
    <mergeCell ref="C158:D158"/>
    <mergeCell ref="C159:D159"/>
    <mergeCell ref="B185:C185"/>
    <mergeCell ref="H159:I160"/>
    <mergeCell ref="H162:I162"/>
    <mergeCell ref="H173:I174"/>
    <mergeCell ref="H175:I176"/>
    <mergeCell ref="H177:I177"/>
    <mergeCell ref="H178:I184"/>
    <mergeCell ref="H185:I191"/>
    <mergeCell ref="H147:I147"/>
    <mergeCell ref="H192:I198"/>
    <mergeCell ref="C157:D157"/>
    <mergeCell ref="C160:D160"/>
    <mergeCell ref="A192:A198"/>
    <mergeCell ref="D197:E197"/>
    <mergeCell ref="A149:A150"/>
    <mergeCell ref="B149:B150"/>
    <mergeCell ref="A83:A92"/>
    <mergeCell ref="B83:B85"/>
    <mergeCell ref="D47:G47"/>
    <mergeCell ref="A119:A121"/>
    <mergeCell ref="B119:B121"/>
    <mergeCell ref="C139:D139"/>
    <mergeCell ref="D90:G90"/>
    <mergeCell ref="B99:B102"/>
    <mergeCell ref="A123:A126"/>
    <mergeCell ref="B123:B126"/>
    <mergeCell ref="C123:D123"/>
    <mergeCell ref="C126:D126"/>
    <mergeCell ref="C124:D124"/>
    <mergeCell ref="B192:C192"/>
    <mergeCell ref="A80:A82"/>
    <mergeCell ref="A95:A109"/>
    <mergeCell ref="B80:B81"/>
    <mergeCell ref="A115:A117"/>
    <mergeCell ref="D84:G84"/>
    <mergeCell ref="D85:G85"/>
    <mergeCell ref="D183:E183"/>
    <mergeCell ref="D190:E190"/>
    <mergeCell ref="A178:A184"/>
    <mergeCell ref="A185:A191"/>
    <mergeCell ref="C114:G114"/>
    <mergeCell ref="C110:G110"/>
    <mergeCell ref="C115:D115"/>
    <mergeCell ref="C116:D116"/>
    <mergeCell ref="C117:D117"/>
    <mergeCell ref="B115:B117"/>
    <mergeCell ref="C113:D113"/>
    <mergeCell ref="C143:D143"/>
    <mergeCell ref="C144:D144"/>
    <mergeCell ref="C173:D173"/>
    <mergeCell ref="C170:D170"/>
    <mergeCell ref="C140:D140"/>
    <mergeCell ref="C141:D141"/>
    <mergeCell ref="C138:G138"/>
    <mergeCell ref="C128:D128"/>
    <mergeCell ref="C129:D129"/>
    <mergeCell ref="C125:D125"/>
    <mergeCell ref="C119:D119"/>
    <mergeCell ref="C120:D120"/>
    <mergeCell ref="C121:D121"/>
    <mergeCell ref="A55:A76"/>
    <mergeCell ref="B55:B57"/>
    <mergeCell ref="D55:G55"/>
    <mergeCell ref="H55:I76"/>
    <mergeCell ref="D56:G56"/>
    <mergeCell ref="D57:G57"/>
    <mergeCell ref="D58:G58"/>
    <mergeCell ref="B59:B60"/>
    <mergeCell ref="D60:G60"/>
    <mergeCell ref="D61:G61"/>
    <mergeCell ref="D62:G62"/>
    <mergeCell ref="D63:G63"/>
    <mergeCell ref="D64:G64"/>
    <mergeCell ref="D65:G65"/>
    <mergeCell ref="D66:G66"/>
    <mergeCell ref="D67:G67"/>
    <mergeCell ref="D68:G68"/>
    <mergeCell ref="D69:G69"/>
    <mergeCell ref="D71:F71"/>
    <mergeCell ref="D72:G72"/>
  </mergeCells>
  <phoneticPr fontId="4" type="noConversion"/>
  <printOptions horizontalCentered="1"/>
  <pageMargins left="0.25" right="0" top="0.5" bottom="0.75" header="0.3" footer="0.3"/>
  <pageSetup paperSize="9" orientation="portrait" r:id="rId1"/>
  <headerFooter differentFirst="1">
    <oddHeader>&amp;LHRBF Impact Evaluation&amp;CHealth Facility Questionnaire&amp;RForm F1</oddHeader>
    <oddFooter>&amp;R&amp;P / &amp;N</oddFooter>
  </headerFooter>
  <rowBreaks count="1" manualBreakCount="1">
    <brk id="95"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66"/>
  <sheetViews>
    <sheetView view="pageBreakPreview" zoomScale="180" zoomScaleNormal="170" zoomScaleSheetLayoutView="180" zoomScalePageLayoutView="170" workbookViewId="0">
      <selection activeCell="B163" sqref="B163"/>
    </sheetView>
  </sheetViews>
  <sheetFormatPr defaultColWidth="8.85546875" defaultRowHeight="21" x14ac:dyDescent="0.6"/>
  <cols>
    <col min="1" max="1" width="6.28515625" style="135" customWidth="1"/>
    <col min="2" max="2" width="37.5703125" style="136" customWidth="1"/>
    <col min="3" max="3" width="3.42578125" style="136" customWidth="1"/>
    <col min="4" max="4" width="12.42578125" style="136" customWidth="1"/>
    <col min="5" max="5" width="5.42578125" style="137" customWidth="1"/>
    <col min="6" max="6" width="7.42578125" style="136" customWidth="1"/>
    <col min="7" max="7" width="6" style="136" customWidth="1"/>
    <col min="8" max="8" width="7.28515625" style="108" customWidth="1"/>
    <col min="9" max="9" width="3.42578125" style="108" customWidth="1"/>
    <col min="10" max="10" width="4.42578125" style="108" customWidth="1"/>
    <col min="11" max="11" width="3.42578125" style="108" customWidth="1"/>
    <col min="12" max="12" width="4.140625" style="134" customWidth="1"/>
    <col min="13" max="13" width="3.42578125" style="134" customWidth="1"/>
    <col min="14" max="14" width="3.7109375" style="134" customWidth="1"/>
    <col min="15" max="16384" width="8.85546875" style="134"/>
  </cols>
  <sheetData>
    <row r="1" spans="1:29" s="112" customFormat="1" ht="30" customHeight="1" thickBot="1" x14ac:dyDescent="0.25">
      <c r="A1" s="205">
        <f>-3</f>
        <v>-3</v>
      </c>
      <c r="B1" s="1936" t="s">
        <v>794</v>
      </c>
      <c r="C1" s="1937"/>
      <c r="D1" s="1937"/>
      <c r="E1" s="1937"/>
      <c r="F1" s="1937"/>
      <c r="G1" s="1937"/>
      <c r="H1" s="1937"/>
      <c r="I1" s="1937"/>
      <c r="J1" s="1937"/>
      <c r="K1" s="1938"/>
      <c r="L1" s="125"/>
      <c r="M1" s="125"/>
      <c r="N1" s="125"/>
      <c r="O1" s="125"/>
      <c r="P1" s="125"/>
      <c r="Q1" s="125"/>
      <c r="R1" s="125"/>
      <c r="S1" s="125"/>
      <c r="T1" s="125"/>
      <c r="U1" s="125"/>
      <c r="V1" s="125"/>
      <c r="W1" s="125"/>
      <c r="X1" s="125"/>
      <c r="Y1" s="125"/>
      <c r="Z1" s="125"/>
      <c r="AA1" s="125"/>
      <c r="AB1" s="125"/>
      <c r="AC1" s="125"/>
    </row>
    <row r="2" spans="1:29" s="112" customFormat="1" ht="27" customHeight="1" thickBot="1" x14ac:dyDescent="0.25">
      <c r="A2" s="1833" t="s">
        <v>795</v>
      </c>
      <c r="B2" s="1939"/>
      <c r="C2" s="1939"/>
      <c r="D2" s="1939"/>
      <c r="E2" s="1939"/>
      <c r="F2" s="1939"/>
      <c r="G2" s="1939"/>
      <c r="H2" s="1939"/>
      <c r="I2" s="1939"/>
      <c r="J2" s="1939"/>
      <c r="K2" s="1940"/>
      <c r="L2" s="125"/>
      <c r="M2" s="125"/>
      <c r="N2" s="125"/>
      <c r="O2" s="125"/>
      <c r="P2" s="125"/>
      <c r="Q2" s="125"/>
      <c r="R2" s="125"/>
      <c r="S2" s="125"/>
      <c r="T2" s="125"/>
      <c r="U2" s="125"/>
      <c r="V2" s="125"/>
      <c r="W2" s="125"/>
      <c r="X2" s="125"/>
      <c r="Y2" s="125"/>
      <c r="Z2" s="125"/>
      <c r="AA2" s="125"/>
      <c r="AB2" s="125"/>
      <c r="AC2" s="125"/>
    </row>
    <row r="3" spans="1:29" s="112" customFormat="1" ht="16.5" customHeight="1" thickBot="1" x14ac:dyDescent="0.25">
      <c r="A3" s="206" t="s">
        <v>51</v>
      </c>
      <c r="B3" s="1633" t="s">
        <v>796</v>
      </c>
      <c r="C3" s="1634"/>
      <c r="D3" s="1634"/>
      <c r="E3" s="1634"/>
      <c r="F3" s="1634"/>
      <c r="G3" s="1635"/>
      <c r="H3" s="1941" t="s">
        <v>384</v>
      </c>
      <c r="I3" s="1941"/>
      <c r="J3" s="1941"/>
      <c r="K3" s="1615"/>
      <c r="L3" s="125"/>
      <c r="M3" s="125"/>
      <c r="N3" s="125"/>
      <c r="O3" s="125"/>
      <c r="P3" s="125"/>
      <c r="Q3" s="125"/>
      <c r="R3" s="125"/>
      <c r="S3" s="125"/>
      <c r="T3" s="125"/>
      <c r="U3" s="125"/>
      <c r="V3" s="125"/>
      <c r="W3" s="125"/>
      <c r="X3" s="125"/>
      <c r="Y3" s="125"/>
      <c r="Z3" s="125"/>
      <c r="AA3" s="125"/>
      <c r="AB3" s="125"/>
      <c r="AC3" s="125"/>
    </row>
    <row r="4" spans="1:29" s="126" customFormat="1" ht="30" customHeight="1" x14ac:dyDescent="0.6">
      <c r="A4" s="1541">
        <f>A1-0.01</f>
        <v>-3.01</v>
      </c>
      <c r="B4" s="1544" t="s">
        <v>797</v>
      </c>
      <c r="C4" s="207" t="s">
        <v>69</v>
      </c>
      <c r="D4" s="1548" t="s">
        <v>798</v>
      </c>
      <c r="E4" s="1548"/>
      <c r="F4" s="1548"/>
      <c r="G4" s="1636"/>
      <c r="H4" s="208"/>
      <c r="I4" s="208"/>
      <c r="J4" s="208"/>
      <c r="K4" s="209"/>
    </row>
    <row r="5" spans="1:29" s="126" customFormat="1" ht="18" customHeight="1" x14ac:dyDescent="0.6">
      <c r="A5" s="1542"/>
      <c r="B5" s="1545"/>
      <c r="C5" s="210" t="s">
        <v>70</v>
      </c>
      <c r="D5" s="1549" t="s">
        <v>799</v>
      </c>
      <c r="E5" s="1549"/>
      <c r="F5" s="1549"/>
      <c r="G5" s="1550"/>
      <c r="H5" s="1933"/>
      <c r="I5" s="1934"/>
      <c r="J5" s="1934"/>
      <c r="K5" s="1935"/>
    </row>
    <row r="6" spans="1:29" s="126" customFormat="1" ht="18" customHeight="1" x14ac:dyDescent="0.6">
      <c r="A6" s="1542"/>
      <c r="B6" s="1545"/>
      <c r="C6" s="210" t="s">
        <v>71</v>
      </c>
      <c r="D6" s="1549" t="s">
        <v>361</v>
      </c>
      <c r="E6" s="1549"/>
      <c r="F6" s="1549"/>
      <c r="G6" s="1550"/>
      <c r="H6" s="211"/>
      <c r="I6" s="212"/>
      <c r="J6" s="212"/>
      <c r="K6" s="213"/>
    </row>
    <row r="7" spans="1:29" s="126" customFormat="1" ht="18" customHeight="1" x14ac:dyDescent="0.6">
      <c r="A7" s="1542"/>
      <c r="B7" s="1545" t="s">
        <v>804</v>
      </c>
      <c r="C7" s="214" t="s">
        <v>72</v>
      </c>
      <c r="D7" s="1549" t="s">
        <v>773</v>
      </c>
      <c r="E7" s="1549"/>
      <c r="F7" s="1549"/>
      <c r="G7" s="1550"/>
      <c r="H7" s="211"/>
      <c r="I7" s="212"/>
      <c r="J7" s="212"/>
      <c r="K7" s="213"/>
    </row>
    <row r="8" spans="1:29" s="126" customFormat="1" ht="18" customHeight="1" x14ac:dyDescent="0.6">
      <c r="A8" s="1542"/>
      <c r="B8" s="1545"/>
      <c r="C8" s="214" t="s">
        <v>73</v>
      </c>
      <c r="D8" s="1549" t="s">
        <v>800</v>
      </c>
      <c r="E8" s="1549"/>
      <c r="F8" s="1549"/>
      <c r="G8" s="1550"/>
      <c r="H8" s="1933"/>
      <c r="I8" s="1934"/>
      <c r="J8" s="1934"/>
      <c r="K8" s="1935"/>
    </row>
    <row r="9" spans="1:29" s="126" customFormat="1" ht="18" customHeight="1" x14ac:dyDescent="0.6">
      <c r="A9" s="1542"/>
      <c r="B9" s="1913" t="s">
        <v>771</v>
      </c>
      <c r="C9" s="214" t="s">
        <v>74</v>
      </c>
      <c r="D9" s="1549" t="s">
        <v>135</v>
      </c>
      <c r="E9" s="1549"/>
      <c r="F9" s="1549"/>
      <c r="G9" s="1550"/>
      <c r="H9" s="1933"/>
      <c r="I9" s="1934"/>
      <c r="J9" s="1934"/>
      <c r="K9" s="1935"/>
    </row>
    <row r="10" spans="1:29" s="126" customFormat="1" ht="18" customHeight="1" x14ac:dyDescent="0.6">
      <c r="A10" s="1542"/>
      <c r="B10" s="1913"/>
      <c r="C10" s="215" t="s">
        <v>75</v>
      </c>
      <c r="D10" s="1555" t="s">
        <v>701</v>
      </c>
      <c r="E10" s="1555"/>
      <c r="F10" s="1555"/>
      <c r="G10" s="1556"/>
      <c r="H10" s="1933"/>
      <c r="I10" s="1934"/>
      <c r="J10" s="1934"/>
      <c r="K10" s="1935"/>
    </row>
    <row r="11" spans="1:29" s="126" customFormat="1" ht="18" customHeight="1" x14ac:dyDescent="0.6">
      <c r="A11" s="1542"/>
      <c r="B11" s="1913"/>
      <c r="C11" s="216" t="s">
        <v>78</v>
      </c>
      <c r="D11" s="1549" t="s">
        <v>702</v>
      </c>
      <c r="E11" s="1549"/>
      <c r="F11" s="1549"/>
      <c r="G11" s="1550"/>
      <c r="H11" s="1933"/>
      <c r="I11" s="1934"/>
      <c r="J11" s="1934"/>
      <c r="K11" s="1935"/>
    </row>
    <row r="12" spans="1:29" s="126" customFormat="1" ht="18" customHeight="1" x14ac:dyDescent="0.6">
      <c r="A12" s="1542"/>
      <c r="B12" s="217"/>
      <c r="C12" s="218" t="s">
        <v>79</v>
      </c>
      <c r="D12" s="1555" t="s">
        <v>801</v>
      </c>
      <c r="E12" s="1555"/>
      <c r="F12" s="1555"/>
      <c r="G12" s="1556"/>
      <c r="H12" s="1933"/>
      <c r="I12" s="1934"/>
      <c r="J12" s="1934"/>
      <c r="K12" s="1935"/>
    </row>
    <row r="13" spans="1:29" s="126" customFormat="1" ht="18" customHeight="1" thickBot="1" x14ac:dyDescent="0.65">
      <c r="A13" s="1542"/>
      <c r="B13" s="217"/>
      <c r="C13" s="219" t="s">
        <v>80</v>
      </c>
      <c r="D13" s="1928" t="s">
        <v>802</v>
      </c>
      <c r="E13" s="1928"/>
      <c r="F13" s="1928"/>
      <c r="G13" s="1929"/>
      <c r="H13" s="211"/>
      <c r="I13" s="212"/>
      <c r="J13" s="212"/>
      <c r="K13" s="213"/>
    </row>
    <row r="14" spans="1:29" s="126" customFormat="1" ht="28.5" customHeight="1" x14ac:dyDescent="0.6">
      <c r="A14" s="1541" t="s">
        <v>208</v>
      </c>
      <c r="B14" s="1544" t="s">
        <v>803</v>
      </c>
      <c r="C14" s="207" t="s">
        <v>69</v>
      </c>
      <c r="D14" s="1548" t="s">
        <v>798</v>
      </c>
      <c r="E14" s="1548"/>
      <c r="F14" s="1548"/>
      <c r="G14" s="1636"/>
      <c r="H14" s="1944"/>
      <c r="I14" s="1945"/>
      <c r="J14" s="1945"/>
      <c r="K14" s="1946"/>
    </row>
    <row r="15" spans="1:29" s="126" customFormat="1" ht="18" customHeight="1" x14ac:dyDescent="0.6">
      <c r="A15" s="1542"/>
      <c r="B15" s="1545"/>
      <c r="C15" s="210" t="s">
        <v>70</v>
      </c>
      <c r="D15" s="1549" t="s">
        <v>799</v>
      </c>
      <c r="E15" s="1549"/>
      <c r="F15" s="1549"/>
      <c r="G15" s="1550"/>
      <c r="H15" s="211"/>
      <c r="I15" s="212"/>
      <c r="J15" s="212"/>
      <c r="K15" s="213"/>
    </row>
    <row r="16" spans="1:29" s="126" customFormat="1" ht="18" customHeight="1" x14ac:dyDescent="0.6">
      <c r="A16" s="1542"/>
      <c r="B16" s="1545"/>
      <c r="C16" s="210" t="s">
        <v>71</v>
      </c>
      <c r="D16" s="1549" t="s">
        <v>361</v>
      </c>
      <c r="E16" s="1549"/>
      <c r="F16" s="1549"/>
      <c r="G16" s="1550"/>
      <c r="H16" s="211"/>
      <c r="I16" s="212"/>
      <c r="J16" s="212"/>
      <c r="K16" s="213"/>
    </row>
    <row r="17" spans="1:11" s="126" customFormat="1" ht="18" customHeight="1" x14ac:dyDescent="0.6">
      <c r="A17" s="1542"/>
      <c r="B17" s="1545" t="s">
        <v>804</v>
      </c>
      <c r="C17" s="214" t="s">
        <v>72</v>
      </c>
      <c r="D17" s="1549" t="s">
        <v>773</v>
      </c>
      <c r="E17" s="1549"/>
      <c r="F17" s="1549"/>
      <c r="G17" s="1550"/>
      <c r="H17" s="211"/>
      <c r="I17" s="212"/>
      <c r="J17" s="212"/>
      <c r="K17" s="213"/>
    </row>
    <row r="18" spans="1:11" s="126" customFormat="1" ht="18" customHeight="1" x14ac:dyDescent="0.6">
      <c r="A18" s="1542"/>
      <c r="B18" s="1545"/>
      <c r="C18" s="214" t="s">
        <v>73</v>
      </c>
      <c r="D18" s="1549" t="s">
        <v>800</v>
      </c>
      <c r="E18" s="1549"/>
      <c r="F18" s="1549"/>
      <c r="G18" s="1550"/>
      <c r="H18" s="211"/>
      <c r="I18" s="212"/>
      <c r="J18" s="212"/>
      <c r="K18" s="213"/>
    </row>
    <row r="19" spans="1:11" s="126" customFormat="1" ht="18" customHeight="1" x14ac:dyDescent="0.6">
      <c r="A19" s="1542"/>
      <c r="B19" s="1913" t="s">
        <v>771</v>
      </c>
      <c r="C19" s="214" t="s">
        <v>74</v>
      </c>
      <c r="D19" s="1549" t="s">
        <v>135</v>
      </c>
      <c r="E19" s="1549"/>
      <c r="F19" s="1549"/>
      <c r="G19" s="1550"/>
      <c r="H19" s="211"/>
      <c r="I19" s="212"/>
      <c r="J19" s="212"/>
      <c r="K19" s="213"/>
    </row>
    <row r="20" spans="1:11" s="126" customFormat="1" ht="18" customHeight="1" x14ac:dyDescent="0.6">
      <c r="A20" s="1542"/>
      <c r="B20" s="1913"/>
      <c r="C20" s="215" t="s">
        <v>75</v>
      </c>
      <c r="D20" s="1555" t="s">
        <v>701</v>
      </c>
      <c r="E20" s="1555"/>
      <c r="F20" s="1555"/>
      <c r="G20" s="1556"/>
      <c r="H20" s="211"/>
      <c r="I20" s="212"/>
      <c r="J20" s="212"/>
      <c r="K20" s="213"/>
    </row>
    <row r="21" spans="1:11" s="126" customFormat="1" ht="18" customHeight="1" x14ac:dyDescent="0.6">
      <c r="A21" s="1542"/>
      <c r="B21" s="1913"/>
      <c r="C21" s="216" t="s">
        <v>78</v>
      </c>
      <c r="D21" s="1549" t="s">
        <v>702</v>
      </c>
      <c r="E21" s="1549"/>
      <c r="F21" s="1549"/>
      <c r="G21" s="1550"/>
      <c r="H21" s="211"/>
      <c r="I21" s="212"/>
      <c r="J21" s="212"/>
      <c r="K21" s="213"/>
    </row>
    <row r="22" spans="1:11" s="126" customFormat="1" ht="18" customHeight="1" x14ac:dyDescent="0.6">
      <c r="A22" s="1542"/>
      <c r="B22" s="217"/>
      <c r="C22" s="218" t="s">
        <v>79</v>
      </c>
      <c r="D22" s="1555" t="s">
        <v>801</v>
      </c>
      <c r="E22" s="1555"/>
      <c r="F22" s="1555"/>
      <c r="G22" s="1556"/>
      <c r="H22" s="211"/>
      <c r="I22" s="212"/>
      <c r="J22" s="212"/>
      <c r="K22" s="213"/>
    </row>
    <row r="23" spans="1:11" s="126" customFormat="1" ht="18" customHeight="1" thickBot="1" x14ac:dyDescent="0.65">
      <c r="A23" s="1542"/>
      <c r="B23" s="217"/>
      <c r="C23" s="219" t="s">
        <v>80</v>
      </c>
      <c r="D23" s="1928" t="s">
        <v>802</v>
      </c>
      <c r="E23" s="1928"/>
      <c r="F23" s="1928"/>
      <c r="G23" s="1929"/>
      <c r="H23" s="220"/>
      <c r="I23" s="221"/>
      <c r="J23" s="221"/>
      <c r="K23" s="222"/>
    </row>
    <row r="24" spans="1:11" s="126" customFormat="1" ht="18" customHeight="1" x14ac:dyDescent="0.6">
      <c r="A24" s="223" t="s">
        <v>216</v>
      </c>
      <c r="B24" s="1544" t="s">
        <v>805</v>
      </c>
      <c r="C24" s="224"/>
      <c r="D24" s="225" t="s">
        <v>429</v>
      </c>
      <c r="E24" s="225">
        <v>1</v>
      </c>
      <c r="F24" s="225"/>
      <c r="G24" s="226"/>
      <c r="H24" s="227"/>
      <c r="I24" s="227"/>
      <c r="J24" s="227"/>
      <c r="K24" s="228"/>
    </row>
    <row r="25" spans="1:11" s="126" customFormat="1" ht="19.5" customHeight="1" thickBot="1" x14ac:dyDescent="0.65">
      <c r="A25" s="229"/>
      <c r="B25" s="1546"/>
      <c r="C25" s="230"/>
      <c r="D25" s="231" t="s">
        <v>562</v>
      </c>
      <c r="E25" s="231">
        <v>2</v>
      </c>
      <c r="F25" s="232" t="s">
        <v>806</v>
      </c>
      <c r="G25" s="233"/>
      <c r="H25" s="232"/>
      <c r="I25" s="232"/>
      <c r="J25" s="232"/>
      <c r="K25" s="234"/>
    </row>
    <row r="26" spans="1:11" s="126" customFormat="1" ht="15" customHeight="1" x14ac:dyDescent="0.6">
      <c r="A26" s="1930" t="s">
        <v>217</v>
      </c>
      <c r="B26" s="1544" t="s">
        <v>813</v>
      </c>
      <c r="C26" s="235" t="s">
        <v>258</v>
      </c>
      <c r="D26" s="1876" t="s">
        <v>807</v>
      </c>
      <c r="E26" s="1876"/>
      <c r="F26" s="1876"/>
      <c r="G26" s="1877"/>
      <c r="H26" s="208"/>
      <c r="I26" s="208"/>
      <c r="J26" s="208"/>
      <c r="K26" s="209"/>
    </row>
    <row r="27" spans="1:11" s="126" customFormat="1" ht="15.75" customHeight="1" x14ac:dyDescent="0.6">
      <c r="A27" s="1931"/>
      <c r="B27" s="1545"/>
      <c r="C27" s="211" t="s">
        <v>259</v>
      </c>
      <c r="D27" s="1866" t="s">
        <v>808</v>
      </c>
      <c r="E27" s="1866"/>
      <c r="F27" s="1866"/>
      <c r="G27" s="1867"/>
      <c r="H27" s="212"/>
      <c r="I27" s="212"/>
      <c r="J27" s="212"/>
      <c r="K27" s="213"/>
    </row>
    <row r="28" spans="1:11" s="126" customFormat="1" ht="15.75" customHeight="1" x14ac:dyDescent="0.6">
      <c r="A28" s="1931"/>
      <c r="B28" s="1545"/>
      <c r="C28" s="211" t="s">
        <v>71</v>
      </c>
      <c r="D28" s="1866" t="s">
        <v>809</v>
      </c>
      <c r="E28" s="1866"/>
      <c r="F28" s="1866"/>
      <c r="G28" s="1867"/>
      <c r="H28" s="212"/>
      <c r="I28" s="212"/>
      <c r="J28" s="212"/>
      <c r="K28" s="213"/>
    </row>
    <row r="29" spans="1:11" s="126" customFormat="1" ht="15.75" customHeight="1" x14ac:dyDescent="0.6">
      <c r="A29" s="1931"/>
      <c r="B29" s="1545"/>
      <c r="C29" s="211" t="s">
        <v>260</v>
      </c>
      <c r="D29" s="212" t="s">
        <v>810</v>
      </c>
      <c r="E29" s="182"/>
      <c r="F29" s="182"/>
      <c r="G29" s="183"/>
      <c r="H29" s="212"/>
      <c r="I29" s="212"/>
      <c r="J29" s="212"/>
      <c r="K29" s="213"/>
    </row>
    <row r="30" spans="1:11" s="126" customFormat="1" ht="15.75" customHeight="1" thickBot="1" x14ac:dyDescent="0.65">
      <c r="A30" s="1932"/>
      <c r="B30" s="1546"/>
      <c r="C30" s="236" t="s">
        <v>325</v>
      </c>
      <c r="D30" s="237" t="s">
        <v>802</v>
      </c>
      <c r="E30" s="186"/>
      <c r="F30" s="186"/>
      <c r="G30" s="187"/>
      <c r="H30" s="237"/>
      <c r="I30" s="237"/>
      <c r="J30" s="237"/>
      <c r="K30" s="238"/>
    </row>
    <row r="31" spans="1:11" s="126" customFormat="1" ht="18" customHeight="1" x14ac:dyDescent="0.6">
      <c r="A31" s="239" t="s">
        <v>299</v>
      </c>
      <c r="B31" s="1544" t="s">
        <v>812</v>
      </c>
      <c r="C31" s="240"/>
      <c r="D31" s="241" t="s">
        <v>429</v>
      </c>
      <c r="E31" s="241">
        <v>1</v>
      </c>
      <c r="F31" s="241"/>
      <c r="G31" s="242"/>
      <c r="H31" s="219"/>
      <c r="I31" s="219"/>
      <c r="J31" s="219"/>
      <c r="K31" s="243"/>
    </row>
    <row r="32" spans="1:11" s="126" customFormat="1" ht="16.5" customHeight="1" thickBot="1" x14ac:dyDescent="0.65">
      <c r="A32" s="239"/>
      <c r="B32" s="1546"/>
      <c r="C32" s="240"/>
      <c r="D32" s="241" t="s">
        <v>562</v>
      </c>
      <c r="E32" s="241">
        <v>2</v>
      </c>
      <c r="F32" s="219" t="s">
        <v>811</v>
      </c>
      <c r="G32" s="242"/>
      <c r="H32" s="219"/>
      <c r="I32" s="219"/>
      <c r="J32" s="219"/>
      <c r="K32" s="243"/>
    </row>
    <row r="33" spans="1:11" s="126" customFormat="1" ht="27" customHeight="1" x14ac:dyDescent="0.6">
      <c r="A33" s="1930" t="s">
        <v>300</v>
      </c>
      <c r="B33" s="1544" t="s">
        <v>814</v>
      </c>
      <c r="C33" s="235" t="s">
        <v>258</v>
      </c>
      <c r="D33" s="1876" t="s">
        <v>807</v>
      </c>
      <c r="E33" s="1876"/>
      <c r="F33" s="1876"/>
      <c r="G33" s="1877"/>
      <c r="H33" s="208"/>
      <c r="I33" s="208"/>
      <c r="J33" s="208"/>
      <c r="K33" s="209"/>
    </row>
    <row r="34" spans="1:11" s="126" customFormat="1" ht="15.75" customHeight="1" x14ac:dyDescent="0.6">
      <c r="A34" s="1931"/>
      <c r="B34" s="1545"/>
      <c r="C34" s="211" t="s">
        <v>259</v>
      </c>
      <c r="D34" s="1866" t="s">
        <v>808</v>
      </c>
      <c r="E34" s="1866"/>
      <c r="F34" s="1866"/>
      <c r="G34" s="1867"/>
      <c r="H34" s="212"/>
      <c r="I34" s="212"/>
      <c r="J34" s="212"/>
      <c r="K34" s="213"/>
    </row>
    <row r="35" spans="1:11" s="126" customFormat="1" ht="15.75" customHeight="1" x14ac:dyDescent="0.6">
      <c r="A35" s="1931"/>
      <c r="B35" s="1545"/>
      <c r="C35" s="211" t="s">
        <v>71</v>
      </c>
      <c r="D35" s="1866" t="s">
        <v>809</v>
      </c>
      <c r="E35" s="1866"/>
      <c r="F35" s="1866"/>
      <c r="G35" s="1867"/>
      <c r="H35" s="212"/>
      <c r="I35" s="212"/>
      <c r="J35" s="212"/>
      <c r="K35" s="213"/>
    </row>
    <row r="36" spans="1:11" s="126" customFormat="1" ht="15.75" customHeight="1" x14ac:dyDescent="0.6">
      <c r="A36" s="1931"/>
      <c r="B36" s="1545"/>
      <c r="C36" s="211" t="s">
        <v>260</v>
      </c>
      <c r="D36" s="212" t="s">
        <v>810</v>
      </c>
      <c r="E36" s="182"/>
      <c r="F36" s="182"/>
      <c r="G36" s="183"/>
      <c r="H36" s="212"/>
      <c r="I36" s="212"/>
      <c r="J36" s="212"/>
      <c r="K36" s="213"/>
    </row>
    <row r="37" spans="1:11" s="126" customFormat="1" ht="15.75" customHeight="1" thickBot="1" x14ac:dyDescent="0.65">
      <c r="A37" s="1932"/>
      <c r="B37" s="1546"/>
      <c r="C37" s="236" t="s">
        <v>325</v>
      </c>
      <c r="D37" s="237" t="s">
        <v>802</v>
      </c>
      <c r="E37" s="186"/>
      <c r="F37" s="186"/>
      <c r="G37" s="187"/>
      <c r="H37" s="237"/>
      <c r="I37" s="237"/>
      <c r="J37" s="237"/>
      <c r="K37" s="238"/>
    </row>
    <row r="38" spans="1:11" s="126" customFormat="1" ht="30.75" customHeight="1" x14ac:dyDescent="0.6">
      <c r="A38" s="1542">
        <f>A4-0.01</f>
        <v>-3.0199999999999996</v>
      </c>
      <c r="B38" s="1545" t="s">
        <v>815</v>
      </c>
      <c r="C38" s="244" t="s">
        <v>69</v>
      </c>
      <c r="D38" s="1548" t="s">
        <v>798</v>
      </c>
      <c r="E38" s="1548"/>
      <c r="F38" s="1548"/>
      <c r="G38" s="1636"/>
      <c r="H38" s="1944"/>
      <c r="I38" s="1945"/>
      <c r="J38" s="1945"/>
      <c r="K38" s="1946"/>
    </row>
    <row r="39" spans="1:11" s="126" customFormat="1" ht="18" customHeight="1" x14ac:dyDescent="0.6">
      <c r="A39" s="1542"/>
      <c r="B39" s="1545"/>
      <c r="C39" s="210" t="s">
        <v>70</v>
      </c>
      <c r="D39" s="1549" t="s">
        <v>799</v>
      </c>
      <c r="E39" s="1549"/>
      <c r="F39" s="1549"/>
      <c r="G39" s="1550"/>
      <c r="H39" s="211"/>
      <c r="I39" s="212"/>
      <c r="J39" s="212"/>
      <c r="K39" s="213"/>
    </row>
    <row r="40" spans="1:11" s="126" customFormat="1" ht="18" customHeight="1" x14ac:dyDescent="0.6">
      <c r="A40" s="1542"/>
      <c r="B40" s="1545"/>
      <c r="C40" s="210" t="s">
        <v>71</v>
      </c>
      <c r="D40" s="1549" t="s">
        <v>361</v>
      </c>
      <c r="E40" s="1549"/>
      <c r="F40" s="1549"/>
      <c r="G40" s="1550"/>
      <c r="H40" s="211"/>
      <c r="I40" s="212"/>
      <c r="J40" s="212"/>
      <c r="K40" s="213"/>
    </row>
    <row r="41" spans="1:11" s="126" customFormat="1" ht="18" customHeight="1" x14ac:dyDescent="0.6">
      <c r="A41" s="1542"/>
      <c r="B41" s="1545" t="s">
        <v>816</v>
      </c>
      <c r="C41" s="214" t="s">
        <v>72</v>
      </c>
      <c r="D41" s="1549" t="s">
        <v>773</v>
      </c>
      <c r="E41" s="1549"/>
      <c r="F41" s="1549"/>
      <c r="G41" s="1550"/>
      <c r="H41" s="211"/>
      <c r="I41" s="212"/>
      <c r="J41" s="212"/>
      <c r="K41" s="213"/>
    </row>
    <row r="42" spans="1:11" s="126" customFormat="1" ht="20.25" customHeight="1" x14ac:dyDescent="0.6">
      <c r="A42" s="1542"/>
      <c r="B42" s="1545"/>
      <c r="C42" s="214" t="s">
        <v>73</v>
      </c>
      <c r="D42" s="1549" t="s">
        <v>800</v>
      </c>
      <c r="E42" s="1549"/>
      <c r="F42" s="1549"/>
      <c r="G42" s="1550"/>
      <c r="H42" s="211"/>
      <c r="I42" s="212"/>
      <c r="J42" s="212"/>
      <c r="K42" s="213"/>
    </row>
    <row r="43" spans="1:11" s="126" customFormat="1" ht="15.75" customHeight="1" x14ac:dyDescent="0.6">
      <c r="A43" s="1542"/>
      <c r="B43" s="1913"/>
      <c r="C43" s="214" t="s">
        <v>74</v>
      </c>
      <c r="D43" s="1549" t="s">
        <v>135</v>
      </c>
      <c r="E43" s="1549"/>
      <c r="F43" s="1549"/>
      <c r="G43" s="1550"/>
      <c r="H43" s="211"/>
      <c r="I43" s="212"/>
      <c r="J43" s="212"/>
      <c r="K43" s="213"/>
    </row>
    <row r="44" spans="1:11" s="126" customFormat="1" ht="15.75" customHeight="1" x14ac:dyDescent="0.6">
      <c r="A44" s="1542"/>
      <c r="B44" s="1913"/>
      <c r="C44" s="215" t="s">
        <v>75</v>
      </c>
      <c r="D44" s="1555" t="s">
        <v>701</v>
      </c>
      <c r="E44" s="1555"/>
      <c r="F44" s="1555"/>
      <c r="G44" s="1556"/>
      <c r="H44" s="211"/>
      <c r="I44" s="212"/>
      <c r="J44" s="212"/>
      <c r="K44" s="213"/>
    </row>
    <row r="45" spans="1:11" s="126" customFormat="1" ht="15.75" customHeight="1" x14ac:dyDescent="0.6">
      <c r="A45" s="1542"/>
      <c r="B45" s="1913"/>
      <c r="C45" s="216" t="s">
        <v>78</v>
      </c>
      <c r="D45" s="1549" t="s">
        <v>702</v>
      </c>
      <c r="E45" s="1549"/>
      <c r="F45" s="1549"/>
      <c r="G45" s="1550"/>
      <c r="H45" s="211"/>
      <c r="I45" s="212"/>
      <c r="J45" s="212"/>
      <c r="K45" s="213"/>
    </row>
    <row r="46" spans="1:11" s="126" customFormat="1" ht="15.75" customHeight="1" x14ac:dyDescent="0.6">
      <c r="A46" s="1542"/>
      <c r="B46" s="217"/>
      <c r="C46" s="245" t="s">
        <v>79</v>
      </c>
      <c r="D46" s="1555" t="s">
        <v>801</v>
      </c>
      <c r="E46" s="1555"/>
      <c r="F46" s="1555"/>
      <c r="G46" s="1556"/>
      <c r="H46" s="211"/>
      <c r="I46" s="212"/>
      <c r="J46" s="212"/>
      <c r="K46" s="213"/>
    </row>
    <row r="47" spans="1:11" s="126" customFormat="1" ht="15.75" customHeight="1" thickBot="1" x14ac:dyDescent="0.65">
      <c r="A47" s="1542"/>
      <c r="B47" s="217"/>
      <c r="C47" s="246" t="s">
        <v>80</v>
      </c>
      <c r="D47" s="1928" t="s">
        <v>802</v>
      </c>
      <c r="E47" s="1928"/>
      <c r="F47" s="1928"/>
      <c r="G47" s="1929"/>
      <c r="H47" s="211"/>
      <c r="I47" s="212"/>
      <c r="J47" s="212"/>
      <c r="K47" s="213"/>
    </row>
    <row r="48" spans="1:11" s="126" customFormat="1" ht="27.75" customHeight="1" x14ac:dyDescent="0.6">
      <c r="A48" s="1541" t="s">
        <v>301</v>
      </c>
      <c r="B48" s="1545" t="s">
        <v>817</v>
      </c>
      <c r="C48" s="244" t="s">
        <v>69</v>
      </c>
      <c r="D48" s="1548" t="s">
        <v>818</v>
      </c>
      <c r="E48" s="1548"/>
      <c r="F48" s="1548"/>
      <c r="G48" s="1636"/>
      <c r="H48" s="1947"/>
      <c r="I48" s="1948"/>
      <c r="J48" s="1948"/>
      <c r="K48" s="1949"/>
    </row>
    <row r="49" spans="1:11" s="126" customFormat="1" ht="18" customHeight="1" x14ac:dyDescent="0.6">
      <c r="A49" s="1542"/>
      <c r="B49" s="1545"/>
      <c r="C49" s="210" t="s">
        <v>70</v>
      </c>
      <c r="D49" s="1549" t="s">
        <v>799</v>
      </c>
      <c r="E49" s="1549"/>
      <c r="F49" s="1549"/>
      <c r="G49" s="1550"/>
      <c r="H49" s="247"/>
      <c r="I49" s="248"/>
      <c r="J49" s="248"/>
      <c r="K49" s="249"/>
    </row>
    <row r="50" spans="1:11" s="126" customFormat="1" ht="18" customHeight="1" x14ac:dyDescent="0.6">
      <c r="A50" s="1542"/>
      <c r="B50" s="1545"/>
      <c r="C50" s="210" t="s">
        <v>71</v>
      </c>
      <c r="D50" s="1549" t="s">
        <v>361</v>
      </c>
      <c r="E50" s="1549"/>
      <c r="F50" s="1549"/>
      <c r="G50" s="1550"/>
      <c r="H50" s="247"/>
      <c r="I50" s="248"/>
      <c r="J50" s="248"/>
      <c r="K50" s="249"/>
    </row>
    <row r="51" spans="1:11" s="126" customFormat="1" ht="18" customHeight="1" x14ac:dyDescent="0.6">
      <c r="A51" s="1542"/>
      <c r="B51" s="1545" t="s">
        <v>816</v>
      </c>
      <c r="C51" s="214" t="s">
        <v>72</v>
      </c>
      <c r="D51" s="1549" t="s">
        <v>773</v>
      </c>
      <c r="E51" s="1549"/>
      <c r="F51" s="1549"/>
      <c r="G51" s="1550"/>
      <c r="H51" s="247"/>
      <c r="I51" s="248"/>
      <c r="J51" s="248"/>
      <c r="K51" s="249"/>
    </row>
    <row r="52" spans="1:11" s="126" customFormat="1" ht="21" customHeight="1" x14ac:dyDescent="0.6">
      <c r="A52" s="1542"/>
      <c r="B52" s="1545"/>
      <c r="C52" s="214" t="s">
        <v>73</v>
      </c>
      <c r="D52" s="1549" t="s">
        <v>800</v>
      </c>
      <c r="E52" s="1549"/>
      <c r="F52" s="1549"/>
      <c r="G52" s="1550"/>
      <c r="H52" s="247"/>
      <c r="I52" s="248"/>
      <c r="J52" s="248"/>
      <c r="K52" s="249"/>
    </row>
    <row r="53" spans="1:11" s="126" customFormat="1" ht="15.75" customHeight="1" x14ac:dyDescent="0.6">
      <c r="A53" s="1542"/>
      <c r="B53" s="1913"/>
      <c r="C53" s="214" t="s">
        <v>74</v>
      </c>
      <c r="D53" s="1549" t="s">
        <v>135</v>
      </c>
      <c r="E53" s="1549"/>
      <c r="F53" s="1549"/>
      <c r="G53" s="1550"/>
      <c r="H53" s="247"/>
      <c r="I53" s="248"/>
      <c r="J53" s="248"/>
      <c r="K53" s="249"/>
    </row>
    <row r="54" spans="1:11" s="126" customFormat="1" ht="15.75" customHeight="1" x14ac:dyDescent="0.6">
      <c r="A54" s="1542"/>
      <c r="B54" s="1913"/>
      <c r="C54" s="215" t="s">
        <v>75</v>
      </c>
      <c r="D54" s="1555" t="s">
        <v>701</v>
      </c>
      <c r="E54" s="1555"/>
      <c r="F54" s="1555"/>
      <c r="G54" s="1556"/>
      <c r="H54" s="247"/>
      <c r="I54" s="248"/>
      <c r="J54" s="248"/>
      <c r="K54" s="249"/>
    </row>
    <row r="55" spans="1:11" s="126" customFormat="1" ht="15.75" customHeight="1" x14ac:dyDescent="0.6">
      <c r="A55" s="1542"/>
      <c r="B55" s="1913"/>
      <c r="C55" s="216" t="s">
        <v>78</v>
      </c>
      <c r="D55" s="1549" t="s">
        <v>702</v>
      </c>
      <c r="E55" s="1549"/>
      <c r="F55" s="1549"/>
      <c r="G55" s="1550"/>
      <c r="H55" s="247"/>
      <c r="I55" s="248"/>
      <c r="J55" s="248"/>
      <c r="K55" s="249"/>
    </row>
    <row r="56" spans="1:11" s="126" customFormat="1" ht="15.75" customHeight="1" x14ac:dyDescent="0.6">
      <c r="A56" s="1542"/>
      <c r="B56" s="217"/>
      <c r="C56" s="245" t="s">
        <v>79</v>
      </c>
      <c r="D56" s="1555" t="s">
        <v>801</v>
      </c>
      <c r="E56" s="1555"/>
      <c r="F56" s="1555"/>
      <c r="G56" s="1556"/>
      <c r="H56" s="247"/>
      <c r="I56" s="248"/>
      <c r="J56" s="248"/>
      <c r="K56" s="249"/>
    </row>
    <row r="57" spans="1:11" s="126" customFormat="1" ht="15.75" customHeight="1" thickBot="1" x14ac:dyDescent="0.65">
      <c r="A57" s="1542"/>
      <c r="B57" s="217"/>
      <c r="C57" s="246" t="s">
        <v>80</v>
      </c>
      <c r="D57" s="1928" t="s">
        <v>802</v>
      </c>
      <c r="E57" s="1928"/>
      <c r="F57" s="1928"/>
      <c r="G57" s="1929"/>
      <c r="H57" s="247"/>
      <c r="I57" s="248"/>
      <c r="J57" s="248"/>
      <c r="K57" s="249"/>
    </row>
    <row r="58" spans="1:11" s="126" customFormat="1" ht="31.5" customHeight="1" x14ac:dyDescent="0.6">
      <c r="A58" s="1541">
        <f>A38-0.01</f>
        <v>-3.0299999999999994</v>
      </c>
      <c r="B58" s="1544" t="s">
        <v>819</v>
      </c>
      <c r="C58" s="244" t="s">
        <v>69</v>
      </c>
      <c r="D58" s="1548" t="s">
        <v>798</v>
      </c>
      <c r="E58" s="1548"/>
      <c r="F58" s="1548"/>
      <c r="G58" s="1636"/>
      <c r="H58" s="1944"/>
      <c r="I58" s="1945"/>
      <c r="J58" s="1945"/>
      <c r="K58" s="1946"/>
    </row>
    <row r="59" spans="1:11" s="126" customFormat="1" ht="18" customHeight="1" x14ac:dyDescent="0.6">
      <c r="A59" s="1542"/>
      <c r="B59" s="1545"/>
      <c r="C59" s="210" t="s">
        <v>70</v>
      </c>
      <c r="D59" s="1549" t="s">
        <v>799</v>
      </c>
      <c r="E59" s="1549"/>
      <c r="F59" s="1549"/>
      <c r="G59" s="1550"/>
      <c r="H59" s="211"/>
      <c r="I59" s="212"/>
      <c r="J59" s="212"/>
      <c r="K59" s="213"/>
    </row>
    <row r="60" spans="1:11" s="126" customFormat="1" ht="18" customHeight="1" x14ac:dyDescent="0.6">
      <c r="A60" s="1542"/>
      <c r="B60" s="250"/>
      <c r="C60" s="210" t="s">
        <v>71</v>
      </c>
      <c r="D60" s="1549" t="s">
        <v>361</v>
      </c>
      <c r="E60" s="1549"/>
      <c r="F60" s="1549"/>
      <c r="G60" s="1550"/>
      <c r="H60" s="211"/>
      <c r="I60" s="212"/>
      <c r="J60" s="212"/>
      <c r="K60" s="213"/>
    </row>
    <row r="61" spans="1:11" s="126" customFormat="1" ht="18" customHeight="1" x14ac:dyDescent="0.6">
      <c r="A61" s="1542"/>
      <c r="B61" s="250"/>
      <c r="C61" s="214" t="s">
        <v>72</v>
      </c>
      <c r="D61" s="1549" t="s">
        <v>773</v>
      </c>
      <c r="E61" s="1549"/>
      <c r="F61" s="1549"/>
      <c r="G61" s="1550"/>
      <c r="H61" s="211"/>
      <c r="I61" s="212"/>
      <c r="J61" s="212"/>
      <c r="K61" s="213"/>
    </row>
    <row r="62" spans="1:11" s="126" customFormat="1" ht="18" customHeight="1" x14ac:dyDescent="0.6">
      <c r="A62" s="1542"/>
      <c r="B62" s="1545" t="s">
        <v>816</v>
      </c>
      <c r="C62" s="214" t="s">
        <v>73</v>
      </c>
      <c r="D62" s="1549" t="s">
        <v>800</v>
      </c>
      <c r="E62" s="1549"/>
      <c r="F62" s="1549"/>
      <c r="G62" s="1550"/>
      <c r="H62" s="211"/>
      <c r="I62" s="212"/>
      <c r="J62" s="212"/>
      <c r="K62" s="213"/>
    </row>
    <row r="63" spans="1:11" s="126" customFormat="1" ht="18.75" customHeight="1" x14ac:dyDescent="0.6">
      <c r="A63" s="1542"/>
      <c r="B63" s="1545"/>
      <c r="C63" s="214" t="s">
        <v>74</v>
      </c>
      <c r="D63" s="1549" t="s">
        <v>135</v>
      </c>
      <c r="E63" s="1549"/>
      <c r="F63" s="1549"/>
      <c r="G63" s="1550"/>
      <c r="H63" s="211"/>
      <c r="I63" s="212"/>
      <c r="J63" s="212"/>
      <c r="K63" s="213"/>
    </row>
    <row r="64" spans="1:11" s="126" customFormat="1" ht="18" customHeight="1" x14ac:dyDescent="0.6">
      <c r="A64" s="1542"/>
      <c r="B64" s="251"/>
      <c r="C64" s="215" t="s">
        <v>75</v>
      </c>
      <c r="D64" s="1555" t="s">
        <v>701</v>
      </c>
      <c r="E64" s="1555"/>
      <c r="F64" s="1555"/>
      <c r="G64" s="1556"/>
      <c r="H64" s="211"/>
      <c r="I64" s="212"/>
      <c r="J64" s="212"/>
      <c r="K64" s="213"/>
    </row>
    <row r="65" spans="1:15" s="126" customFormat="1" ht="18" customHeight="1" x14ac:dyDescent="0.6">
      <c r="A65" s="1542"/>
      <c r="B65" s="251"/>
      <c r="C65" s="216" t="s">
        <v>78</v>
      </c>
      <c r="D65" s="1549" t="s">
        <v>702</v>
      </c>
      <c r="E65" s="1549"/>
      <c r="F65" s="1549"/>
      <c r="G65" s="1550"/>
      <c r="H65" s="211"/>
      <c r="I65" s="212"/>
      <c r="J65" s="212"/>
      <c r="K65" s="213"/>
    </row>
    <row r="66" spans="1:15" s="126" customFormat="1" ht="18" customHeight="1" x14ac:dyDescent="0.6">
      <c r="A66" s="1542"/>
      <c r="B66" s="217"/>
      <c r="C66" s="245" t="s">
        <v>79</v>
      </c>
      <c r="D66" s="1555" t="s">
        <v>801</v>
      </c>
      <c r="E66" s="1555"/>
      <c r="F66" s="1555"/>
      <c r="G66" s="1556"/>
      <c r="H66" s="211"/>
      <c r="I66" s="212"/>
      <c r="J66" s="212"/>
      <c r="K66" s="213"/>
    </row>
    <row r="67" spans="1:15" s="126" customFormat="1" ht="18" customHeight="1" thickBot="1" x14ac:dyDescent="0.65">
      <c r="A67" s="1543"/>
      <c r="B67" s="252"/>
      <c r="C67" s="246" t="s">
        <v>80</v>
      </c>
      <c r="D67" s="1928" t="s">
        <v>802</v>
      </c>
      <c r="E67" s="1928"/>
      <c r="F67" s="1928"/>
      <c r="G67" s="1929"/>
      <c r="H67" s="236"/>
      <c r="I67" s="237"/>
      <c r="J67" s="237"/>
      <c r="K67" s="238"/>
    </row>
    <row r="68" spans="1:15" s="126" customFormat="1" ht="29.25" customHeight="1" x14ac:dyDescent="0.6">
      <c r="A68" s="1541" t="s">
        <v>302</v>
      </c>
      <c r="B68" s="1544" t="s">
        <v>820</v>
      </c>
      <c r="C68" s="244" t="s">
        <v>69</v>
      </c>
      <c r="D68" s="1548" t="s">
        <v>798</v>
      </c>
      <c r="E68" s="1548"/>
      <c r="F68" s="1548"/>
      <c r="G68" s="1636"/>
      <c r="H68" s="1944"/>
      <c r="I68" s="1945"/>
      <c r="J68" s="1945"/>
      <c r="K68" s="1946"/>
    </row>
    <row r="69" spans="1:15" s="126" customFormat="1" ht="18.75" customHeight="1" x14ac:dyDescent="0.6">
      <c r="A69" s="1542"/>
      <c r="B69" s="1545"/>
      <c r="C69" s="210" t="s">
        <v>70</v>
      </c>
      <c r="D69" s="1549" t="s">
        <v>799</v>
      </c>
      <c r="E69" s="1549"/>
      <c r="F69" s="1549"/>
      <c r="G69" s="1550"/>
      <c r="H69" s="211"/>
      <c r="I69" s="212"/>
      <c r="J69" s="212"/>
      <c r="K69" s="213"/>
    </row>
    <row r="70" spans="1:15" s="126" customFormat="1" ht="18" customHeight="1" x14ac:dyDescent="0.6">
      <c r="A70" s="1542"/>
      <c r="B70" s="250"/>
      <c r="C70" s="210" t="s">
        <v>71</v>
      </c>
      <c r="D70" s="1549" t="s">
        <v>361</v>
      </c>
      <c r="E70" s="1549"/>
      <c r="F70" s="1549"/>
      <c r="G70" s="1550"/>
      <c r="H70" s="211"/>
      <c r="I70" s="212"/>
      <c r="J70" s="212"/>
      <c r="K70" s="213"/>
    </row>
    <row r="71" spans="1:15" s="126" customFormat="1" ht="18" customHeight="1" x14ac:dyDescent="0.6">
      <c r="A71" s="1542"/>
      <c r="B71" s="250"/>
      <c r="C71" s="214" t="s">
        <v>72</v>
      </c>
      <c r="D71" s="1549" t="s">
        <v>773</v>
      </c>
      <c r="E71" s="1549"/>
      <c r="F71" s="1549"/>
      <c r="G71" s="1550"/>
      <c r="H71" s="211"/>
      <c r="I71" s="212"/>
      <c r="J71" s="212"/>
      <c r="K71" s="213"/>
    </row>
    <row r="72" spans="1:15" s="126" customFormat="1" ht="18" customHeight="1" x14ac:dyDescent="0.6">
      <c r="A72" s="1542"/>
      <c r="B72" s="1545" t="s">
        <v>816</v>
      </c>
      <c r="C72" s="214" t="s">
        <v>73</v>
      </c>
      <c r="D72" s="1549" t="s">
        <v>800</v>
      </c>
      <c r="E72" s="1549"/>
      <c r="F72" s="1549"/>
      <c r="G72" s="1550"/>
      <c r="H72" s="211"/>
      <c r="I72" s="212"/>
      <c r="J72" s="212"/>
      <c r="K72" s="213"/>
    </row>
    <row r="73" spans="1:15" s="126" customFormat="1" ht="12.75" customHeight="1" x14ac:dyDescent="0.6">
      <c r="A73" s="1542"/>
      <c r="B73" s="1545"/>
      <c r="C73" s="214" t="s">
        <v>74</v>
      </c>
      <c r="D73" s="1549" t="s">
        <v>135</v>
      </c>
      <c r="E73" s="1549"/>
      <c r="F73" s="1549"/>
      <c r="G73" s="1550"/>
      <c r="H73" s="211"/>
      <c r="I73" s="212"/>
      <c r="J73" s="212"/>
      <c r="K73" s="213"/>
    </row>
    <row r="74" spans="1:15" s="126" customFormat="1" ht="18" customHeight="1" x14ac:dyDescent="0.6">
      <c r="A74" s="1542"/>
      <c r="B74" s="251"/>
      <c r="C74" s="253" t="s">
        <v>75</v>
      </c>
      <c r="D74" s="1555" t="s">
        <v>701</v>
      </c>
      <c r="E74" s="1555"/>
      <c r="F74" s="1555"/>
      <c r="G74" s="1556"/>
      <c r="H74" s="211"/>
      <c r="I74" s="212"/>
      <c r="J74" s="212"/>
      <c r="K74" s="213"/>
    </row>
    <row r="75" spans="1:15" s="126" customFormat="1" ht="18" customHeight="1" x14ac:dyDescent="0.6">
      <c r="A75" s="1542"/>
      <c r="B75" s="251"/>
      <c r="C75" s="216" t="s">
        <v>78</v>
      </c>
      <c r="D75" s="1549" t="s">
        <v>702</v>
      </c>
      <c r="E75" s="1549"/>
      <c r="F75" s="1549"/>
      <c r="G75" s="1550"/>
      <c r="H75" s="211"/>
      <c r="I75" s="212"/>
      <c r="J75" s="212"/>
      <c r="K75" s="213"/>
    </row>
    <row r="76" spans="1:15" s="126" customFormat="1" ht="18" customHeight="1" x14ac:dyDescent="0.6">
      <c r="A76" s="1542"/>
      <c r="B76" s="217"/>
      <c r="C76" s="245" t="s">
        <v>79</v>
      </c>
      <c r="D76" s="1555" t="s">
        <v>801</v>
      </c>
      <c r="E76" s="1555"/>
      <c r="F76" s="1555"/>
      <c r="G76" s="1556"/>
      <c r="H76" s="211"/>
      <c r="I76" s="212"/>
      <c r="J76" s="212"/>
      <c r="K76" s="213"/>
    </row>
    <row r="77" spans="1:15" s="126" customFormat="1" ht="18" customHeight="1" thickBot="1" x14ac:dyDescent="0.65">
      <c r="A77" s="1543"/>
      <c r="B77" s="252"/>
      <c r="C77" s="246" t="s">
        <v>80</v>
      </c>
      <c r="D77" s="1928" t="s">
        <v>802</v>
      </c>
      <c r="E77" s="1928"/>
      <c r="F77" s="1928"/>
      <c r="G77" s="1929"/>
      <c r="H77" s="236"/>
      <c r="I77" s="237"/>
      <c r="J77" s="237"/>
      <c r="K77" s="238"/>
      <c r="L77" s="127"/>
      <c r="M77" s="127"/>
      <c r="N77" s="127"/>
      <c r="O77" s="127"/>
    </row>
    <row r="78" spans="1:15" s="129" customFormat="1" ht="15.75" customHeight="1" thickBot="1" x14ac:dyDescent="0.65">
      <c r="A78" s="1620" t="s">
        <v>821</v>
      </c>
      <c r="B78" s="1920"/>
      <c r="C78" s="1920"/>
      <c r="D78" s="1920"/>
      <c r="E78" s="1920"/>
      <c r="F78" s="1920"/>
      <c r="G78" s="1920"/>
      <c r="H78" s="1920"/>
      <c r="I78" s="1920"/>
      <c r="J78" s="1920"/>
      <c r="K78" s="1621"/>
      <c r="L78" s="128"/>
      <c r="M78" s="128"/>
      <c r="N78" s="128"/>
      <c r="O78" s="128"/>
    </row>
    <row r="79" spans="1:15" s="129" customFormat="1" ht="20.25" customHeight="1" thickBot="1" x14ac:dyDescent="0.65">
      <c r="A79" s="1541"/>
      <c r="B79" s="1942" t="s">
        <v>822</v>
      </c>
      <c r="C79" s="250"/>
      <c r="D79" s="254">
        <f>A58-0.01</f>
        <v>-3.0399999999999991</v>
      </c>
      <c r="E79" s="1955">
        <f>D79-0.01</f>
        <v>-3.0499999999999989</v>
      </c>
      <c r="F79" s="1956"/>
      <c r="G79" s="1957" t="s">
        <v>351</v>
      </c>
      <c r="H79" s="1958"/>
      <c r="I79" s="1921" t="s">
        <v>344</v>
      </c>
      <c r="J79" s="1922"/>
      <c r="K79" s="1923"/>
      <c r="L79" s="130"/>
      <c r="M79" s="131"/>
      <c r="N79" s="131"/>
      <c r="O79" s="128"/>
    </row>
    <row r="80" spans="1:15" s="129" customFormat="1" ht="96.75" customHeight="1" thickBot="1" x14ac:dyDescent="0.65">
      <c r="A80" s="1542"/>
      <c r="B80" s="1943"/>
      <c r="C80" s="250"/>
      <c r="D80" s="177" t="s">
        <v>823</v>
      </c>
      <c r="E80" s="1920" t="s">
        <v>824</v>
      </c>
      <c r="F80" s="1959"/>
      <c r="G80" s="1960" t="s">
        <v>825</v>
      </c>
      <c r="H80" s="1961"/>
      <c r="I80" s="1962" t="s">
        <v>826</v>
      </c>
      <c r="J80" s="1960"/>
      <c r="K80" s="1963"/>
      <c r="L80" s="128"/>
      <c r="M80" s="128"/>
      <c r="N80" s="128"/>
      <c r="O80" s="128"/>
    </row>
    <row r="81" spans="1:11" s="129" customFormat="1" ht="14.25" customHeight="1" thickBot="1" x14ac:dyDescent="0.65">
      <c r="A81" s="1542"/>
      <c r="B81" s="255" t="s">
        <v>14</v>
      </c>
      <c r="C81" s="256" t="s">
        <v>69</v>
      </c>
      <c r="D81" s="257"/>
      <c r="E81" s="258"/>
      <c r="F81" s="259"/>
      <c r="G81" s="260"/>
      <c r="H81" s="261"/>
      <c r="I81" s="208"/>
      <c r="J81" s="208"/>
      <c r="K81" s="209"/>
    </row>
    <row r="82" spans="1:11" s="129" customFormat="1" ht="20.25" hidden="1" customHeight="1" thickBot="1" x14ac:dyDescent="0.65">
      <c r="A82" s="1542"/>
      <c r="B82" s="262" t="s">
        <v>114</v>
      </c>
      <c r="C82" s="263" t="s">
        <v>70</v>
      </c>
      <c r="D82" s="264"/>
      <c r="E82" s="265"/>
      <c r="F82" s="266"/>
      <c r="G82" s="267"/>
      <c r="H82" s="268"/>
      <c r="I82" s="269"/>
      <c r="J82" s="269"/>
      <c r="K82" s="270"/>
    </row>
    <row r="83" spans="1:11" s="129" customFormat="1" ht="18.75" customHeight="1" thickBot="1" x14ac:dyDescent="0.65">
      <c r="A83" s="1542"/>
      <c r="B83" s="271" t="s">
        <v>827</v>
      </c>
      <c r="C83" s="210" t="s">
        <v>71</v>
      </c>
      <c r="D83" s="272"/>
      <c r="E83" s="273"/>
      <c r="F83" s="274"/>
      <c r="G83" s="275"/>
      <c r="H83" s="276"/>
      <c r="I83" s="212"/>
      <c r="J83" s="212"/>
      <c r="K83" s="213"/>
    </row>
    <row r="84" spans="1:11" s="129" customFormat="1" ht="15.75" customHeight="1" thickBot="1" x14ac:dyDescent="0.65">
      <c r="A84" s="1542"/>
      <c r="B84" s="230" t="s">
        <v>388</v>
      </c>
      <c r="C84" s="210" t="s">
        <v>72</v>
      </c>
      <c r="D84" s="272"/>
      <c r="E84" s="273"/>
      <c r="F84" s="274"/>
      <c r="G84" s="275"/>
      <c r="H84" s="276"/>
      <c r="I84" s="212"/>
      <c r="J84" s="212"/>
      <c r="K84" s="213"/>
    </row>
    <row r="85" spans="1:11" s="129" customFormat="1" ht="15.75" customHeight="1" thickBot="1" x14ac:dyDescent="0.65">
      <c r="A85" s="1542"/>
      <c r="B85" s="230" t="s">
        <v>389</v>
      </c>
      <c r="C85" s="210" t="s">
        <v>73</v>
      </c>
      <c r="D85" s="272"/>
      <c r="E85" s="273"/>
      <c r="F85" s="274"/>
      <c r="G85" s="275"/>
      <c r="H85" s="276"/>
      <c r="I85" s="212"/>
      <c r="J85" s="212"/>
      <c r="K85" s="213"/>
    </row>
    <row r="86" spans="1:11" s="129" customFormat="1" ht="17.25" customHeight="1" thickBot="1" x14ac:dyDescent="0.65">
      <c r="A86" s="1542"/>
      <c r="B86" s="230" t="s">
        <v>49</v>
      </c>
      <c r="C86" s="210" t="s">
        <v>74</v>
      </c>
      <c r="D86" s="272"/>
      <c r="E86" s="273"/>
      <c r="F86" s="274"/>
      <c r="G86" s="275"/>
      <c r="H86" s="276"/>
      <c r="I86" s="212"/>
      <c r="J86" s="212"/>
      <c r="K86" s="213"/>
    </row>
    <row r="87" spans="1:11" s="129" customFormat="1" ht="20.25" hidden="1" customHeight="1" thickBot="1" x14ac:dyDescent="0.65">
      <c r="A87" s="1542"/>
      <c r="B87" s="262" t="s">
        <v>15</v>
      </c>
      <c r="C87" s="263" t="s">
        <v>75</v>
      </c>
      <c r="D87" s="264"/>
      <c r="E87" s="265"/>
      <c r="F87" s="266"/>
      <c r="G87" s="267"/>
      <c r="H87" s="268"/>
      <c r="I87" s="269"/>
      <c r="J87" s="269"/>
      <c r="K87" s="270"/>
    </row>
    <row r="88" spans="1:11" s="129" customFormat="1" ht="20.25" customHeight="1" thickBot="1" x14ac:dyDescent="0.65">
      <c r="A88" s="1542"/>
      <c r="B88" s="230" t="s">
        <v>828</v>
      </c>
      <c r="C88" s="277" t="s">
        <v>75</v>
      </c>
      <c r="D88" s="264"/>
      <c r="E88" s="265"/>
      <c r="F88" s="266"/>
      <c r="G88" s="267"/>
      <c r="H88" s="268"/>
      <c r="I88" s="269"/>
      <c r="J88" s="269"/>
      <c r="K88" s="270"/>
    </row>
    <row r="89" spans="1:11" s="129" customFormat="1" ht="20.25" hidden="1" customHeight="1" thickBot="1" x14ac:dyDescent="0.65">
      <c r="A89" s="1542"/>
      <c r="B89" s="262" t="s">
        <v>17</v>
      </c>
      <c r="C89" s="278" t="s">
        <v>78</v>
      </c>
      <c r="D89" s="272"/>
      <c r="E89" s="273"/>
      <c r="F89" s="274"/>
      <c r="G89" s="275"/>
      <c r="H89" s="276"/>
      <c r="I89" s="212"/>
      <c r="J89" s="212"/>
      <c r="K89" s="213"/>
    </row>
    <row r="90" spans="1:11" s="129" customFormat="1" ht="17.25" customHeight="1" x14ac:dyDescent="0.6">
      <c r="A90" s="1542"/>
      <c r="B90" s="240" t="s">
        <v>829</v>
      </c>
      <c r="C90" s="277" t="s">
        <v>79</v>
      </c>
      <c r="D90" s="272"/>
      <c r="E90" s="273"/>
      <c r="F90" s="274"/>
      <c r="G90" s="275"/>
      <c r="H90" s="276"/>
      <c r="I90" s="212"/>
      <c r="J90" s="212"/>
      <c r="K90" s="213"/>
    </row>
    <row r="91" spans="1:11" s="129" customFormat="1" ht="20.25" hidden="1" customHeight="1" thickBot="1" x14ac:dyDescent="0.65">
      <c r="A91" s="1542"/>
      <c r="B91" s="279" t="s">
        <v>47</v>
      </c>
      <c r="C91" s="263" t="s">
        <v>80</v>
      </c>
      <c r="D91" s="272"/>
      <c r="E91" s="273"/>
      <c r="F91" s="274"/>
      <c r="G91" s="275"/>
      <c r="H91" s="276"/>
      <c r="I91" s="212"/>
      <c r="J91" s="212"/>
      <c r="K91" s="213"/>
    </row>
    <row r="92" spans="1:11" s="129" customFormat="1" ht="15.75" customHeight="1" thickBot="1" x14ac:dyDescent="0.65">
      <c r="A92" s="1542"/>
      <c r="B92" s="230" t="s">
        <v>830</v>
      </c>
      <c r="C92" s="280" t="s">
        <v>81</v>
      </c>
      <c r="D92" s="272"/>
      <c r="E92" s="273"/>
      <c r="F92" s="274"/>
      <c r="G92" s="275"/>
      <c r="H92" s="281"/>
      <c r="I92" s="221"/>
      <c r="J92" s="221"/>
      <c r="K92" s="222"/>
    </row>
    <row r="93" spans="1:11" s="129" customFormat="1" ht="11.1" customHeight="1" x14ac:dyDescent="0.6">
      <c r="A93" s="282" t="s">
        <v>355</v>
      </c>
      <c r="B93" s="1718" t="s">
        <v>831</v>
      </c>
      <c r="C93" s="283" t="s">
        <v>69</v>
      </c>
      <c r="D93" s="284" t="s">
        <v>311</v>
      </c>
      <c r="E93" s="285"/>
      <c r="F93" s="284"/>
      <c r="G93" s="286"/>
      <c r="H93" s="287"/>
      <c r="I93" s="288"/>
      <c r="J93" s="288"/>
      <c r="K93" s="289"/>
    </row>
    <row r="94" spans="1:11" s="129" customFormat="1" ht="11.1" customHeight="1" x14ac:dyDescent="0.6">
      <c r="A94" s="290"/>
      <c r="B94" s="1728"/>
      <c r="C94" s="291" t="s">
        <v>70</v>
      </c>
      <c r="D94" s="292" t="s">
        <v>312</v>
      </c>
      <c r="E94" s="293"/>
      <c r="F94" s="203"/>
      <c r="G94" s="294"/>
      <c r="H94" s="295"/>
      <c r="I94" s="296"/>
      <c r="J94" s="296"/>
      <c r="K94" s="297"/>
    </row>
    <row r="95" spans="1:11" s="129" customFormat="1" ht="11.1" customHeight="1" x14ac:dyDescent="0.6">
      <c r="A95" s="290"/>
      <c r="B95" s="1728"/>
      <c r="C95" s="291" t="s">
        <v>71</v>
      </c>
      <c r="D95" s="203" t="s">
        <v>310</v>
      </c>
      <c r="E95" s="293"/>
      <c r="F95" s="203"/>
      <c r="G95" s="294"/>
      <c r="H95" s="295"/>
      <c r="I95" s="296"/>
      <c r="J95" s="296"/>
      <c r="K95" s="297"/>
    </row>
    <row r="96" spans="1:11" s="129" customFormat="1" ht="12" customHeight="1" x14ac:dyDescent="0.6">
      <c r="A96" s="290"/>
      <c r="B96" s="298" t="s">
        <v>771</v>
      </c>
      <c r="C96" s="291" t="s">
        <v>72</v>
      </c>
      <c r="D96" s="292" t="s">
        <v>832</v>
      </c>
      <c r="E96" s="293"/>
      <c r="F96" s="203"/>
      <c r="G96" s="294"/>
      <c r="H96" s="295"/>
      <c r="I96" s="296"/>
      <c r="J96" s="296"/>
      <c r="K96" s="297"/>
    </row>
    <row r="97" spans="1:16" s="129" customFormat="1" ht="15.75" customHeight="1" thickBot="1" x14ac:dyDescent="0.65">
      <c r="A97" s="290"/>
      <c r="B97" s="298"/>
      <c r="C97" s="291" t="s">
        <v>73</v>
      </c>
      <c r="D97" s="292" t="s">
        <v>802</v>
      </c>
      <c r="E97" s="293"/>
      <c r="F97" s="203"/>
      <c r="G97" s="294"/>
      <c r="H97" s="262"/>
      <c r="I97" s="299"/>
      <c r="J97" s="299"/>
      <c r="K97" s="300"/>
    </row>
    <row r="98" spans="1:16" s="133" customFormat="1" ht="24.75" customHeight="1" thickBot="1" x14ac:dyDescent="0.25">
      <c r="A98" s="301" t="s">
        <v>50</v>
      </c>
      <c r="B98" s="1964" t="s">
        <v>661</v>
      </c>
      <c r="C98" s="1965"/>
      <c r="D98" s="1965"/>
      <c r="E98" s="1965"/>
      <c r="F98" s="1965"/>
      <c r="G98" s="1966"/>
      <c r="H98" s="1920" t="s">
        <v>384</v>
      </c>
      <c r="I98" s="1920"/>
      <c r="J98" s="1920"/>
      <c r="K98" s="1621"/>
    </row>
    <row r="99" spans="1:16" ht="28.5" customHeight="1" thickBot="1" x14ac:dyDescent="0.65">
      <c r="A99" s="302">
        <f>E79-0.03</f>
        <v>-3.0799999999999987</v>
      </c>
      <c r="B99" s="303" t="s">
        <v>834</v>
      </c>
      <c r="C99" s="1573"/>
      <c r="D99" s="1574"/>
      <c r="E99" s="1574"/>
      <c r="F99" s="1574"/>
      <c r="G99" s="1796"/>
      <c r="H99" s="305"/>
      <c r="I99" s="305"/>
      <c r="J99" s="305"/>
      <c r="K99" s="306"/>
    </row>
    <row r="100" spans="1:16" ht="26.25" thickBot="1" x14ac:dyDescent="0.65">
      <c r="A100" s="302">
        <f>A99-0.01</f>
        <v>-3.0899999999999985</v>
      </c>
      <c r="B100" s="303" t="s">
        <v>833</v>
      </c>
      <c r="C100" s="1573"/>
      <c r="D100" s="1574"/>
      <c r="E100" s="1574"/>
      <c r="F100" s="1574"/>
      <c r="G100" s="1796"/>
      <c r="H100" s="305"/>
      <c r="I100" s="305"/>
      <c r="J100" s="305"/>
      <c r="K100" s="306"/>
    </row>
    <row r="101" spans="1:16" ht="18.75" customHeight="1" x14ac:dyDescent="0.6">
      <c r="A101" s="1541">
        <f>A100-0.01</f>
        <v>-3.0999999999999983</v>
      </c>
      <c r="B101" s="1544" t="s">
        <v>835</v>
      </c>
      <c r="C101" s="1640" t="s">
        <v>429</v>
      </c>
      <c r="D101" s="1641"/>
      <c r="E101" s="307">
        <v>1</v>
      </c>
      <c r="F101" s="308"/>
      <c r="G101" s="309"/>
      <c r="H101" s="227"/>
      <c r="I101" s="227"/>
      <c r="J101" s="227"/>
      <c r="K101" s="228"/>
    </row>
    <row r="102" spans="1:16" ht="16.5" customHeight="1" thickBot="1" x14ac:dyDescent="0.65">
      <c r="A102" s="1639"/>
      <c r="B102" s="1546"/>
      <c r="C102" s="1624" t="s">
        <v>562</v>
      </c>
      <c r="D102" s="1625"/>
      <c r="E102" s="310">
        <v>2</v>
      </c>
      <c r="F102" s="311" t="s">
        <v>95</v>
      </c>
      <c r="G102" s="312">
        <v>-3.17</v>
      </c>
      <c r="H102" s="232"/>
      <c r="I102" s="232"/>
      <c r="J102" s="232"/>
      <c r="K102" s="234"/>
    </row>
    <row r="103" spans="1:16" ht="33" customHeight="1" thickBot="1" x14ac:dyDescent="0.65">
      <c r="A103" s="290" t="s">
        <v>345</v>
      </c>
      <c r="B103" s="298" t="s">
        <v>837</v>
      </c>
      <c r="C103" s="313"/>
      <c r="D103" s="314" t="s">
        <v>836</v>
      </c>
      <c r="E103" s="315"/>
      <c r="F103" s="316"/>
      <c r="G103" s="317"/>
      <c r="H103" s="255"/>
      <c r="I103" s="305"/>
      <c r="J103" s="305"/>
      <c r="K103" s="306"/>
    </row>
    <row r="104" spans="1:16" ht="18.75" customHeight="1" x14ac:dyDescent="0.6">
      <c r="A104" s="1541">
        <f>A101-0.01</f>
        <v>-3.1099999999999981</v>
      </c>
      <c r="B104" s="1544" t="s">
        <v>840</v>
      </c>
      <c r="C104" s="207" t="s">
        <v>69</v>
      </c>
      <c r="D104" s="178" t="s">
        <v>838</v>
      </c>
      <c r="E104" s="258"/>
      <c r="F104" s="260"/>
      <c r="G104" s="318"/>
      <c r="H104" s="224"/>
      <c r="I104" s="227"/>
      <c r="J104" s="227"/>
      <c r="K104" s="228"/>
    </row>
    <row r="105" spans="1:16" ht="14.25" customHeight="1" thickBot="1" x14ac:dyDescent="0.65">
      <c r="A105" s="1639"/>
      <c r="B105" s="1546"/>
      <c r="C105" s="319" t="s">
        <v>70</v>
      </c>
      <c r="D105" s="231" t="s">
        <v>839</v>
      </c>
      <c r="E105" s="320"/>
      <c r="F105" s="321"/>
      <c r="G105" s="322"/>
      <c r="H105" s="230"/>
      <c r="I105" s="232"/>
      <c r="J105" s="232"/>
      <c r="K105" s="234"/>
    </row>
    <row r="106" spans="1:16" ht="44.25" customHeight="1" x14ac:dyDescent="0.6">
      <c r="A106" s="1750" t="s">
        <v>346</v>
      </c>
      <c r="B106" s="1718" t="s">
        <v>841</v>
      </c>
      <c r="C106" s="323" t="s">
        <v>69</v>
      </c>
      <c r="D106" s="1926" t="s">
        <v>798</v>
      </c>
      <c r="E106" s="1926"/>
      <c r="F106" s="1926"/>
      <c r="G106" s="324">
        <v>1</v>
      </c>
      <c r="H106" s="1600"/>
      <c r="I106" s="1670"/>
      <c r="J106" s="1670"/>
      <c r="K106" s="1601"/>
      <c r="M106" s="1984"/>
      <c r="N106" s="1984"/>
      <c r="O106" s="1984"/>
      <c r="P106" s="1984"/>
    </row>
    <row r="107" spans="1:16" ht="18.75" customHeight="1" x14ac:dyDescent="0.6">
      <c r="A107" s="1751"/>
      <c r="B107" s="1728"/>
      <c r="C107" s="218" t="s">
        <v>70</v>
      </c>
      <c r="D107" s="1555" t="s">
        <v>799</v>
      </c>
      <c r="E107" s="1555"/>
      <c r="F107" s="1555"/>
      <c r="G107" s="325">
        <v>2</v>
      </c>
      <c r="H107" s="1604"/>
      <c r="I107" s="1671"/>
      <c r="J107" s="1671"/>
      <c r="K107" s="1605"/>
      <c r="M107" s="1984"/>
      <c r="N107" s="1984"/>
      <c r="O107" s="1984"/>
      <c r="P107" s="1984"/>
    </row>
    <row r="108" spans="1:16" ht="18.75" customHeight="1" x14ac:dyDescent="0.6">
      <c r="A108" s="1751"/>
      <c r="B108" s="1728"/>
      <c r="C108" s="218" t="s">
        <v>71</v>
      </c>
      <c r="D108" s="1555" t="s">
        <v>361</v>
      </c>
      <c r="E108" s="1555"/>
      <c r="F108" s="1555"/>
      <c r="G108" s="325">
        <v>3</v>
      </c>
      <c r="H108" s="1604"/>
      <c r="I108" s="1671"/>
      <c r="J108" s="1671"/>
      <c r="K108" s="1605"/>
      <c r="M108" s="1984"/>
      <c r="N108" s="1984"/>
      <c r="O108" s="1984"/>
      <c r="P108" s="1984"/>
    </row>
    <row r="109" spans="1:16" ht="30.75" customHeight="1" x14ac:dyDescent="0.6">
      <c r="A109" s="1751"/>
      <c r="B109" s="1728"/>
      <c r="C109" s="218" t="s">
        <v>72</v>
      </c>
      <c r="D109" s="1555" t="s">
        <v>773</v>
      </c>
      <c r="E109" s="1555"/>
      <c r="F109" s="1555"/>
      <c r="G109" s="325">
        <v>4</v>
      </c>
      <c r="H109" s="1604"/>
      <c r="I109" s="1671"/>
      <c r="J109" s="1671"/>
      <c r="K109" s="1605"/>
      <c r="M109" s="1984"/>
      <c r="N109" s="1984"/>
      <c r="O109" s="1984"/>
      <c r="P109" s="1984"/>
    </row>
    <row r="110" spans="1:16" ht="17.100000000000001" customHeight="1" x14ac:dyDescent="0.6">
      <c r="A110" s="1751"/>
      <c r="B110" s="1728"/>
      <c r="C110" s="218" t="s">
        <v>73</v>
      </c>
      <c r="D110" s="1555" t="s">
        <v>800</v>
      </c>
      <c r="E110" s="1555"/>
      <c r="F110" s="1555"/>
      <c r="G110" s="325">
        <v>5</v>
      </c>
      <c r="H110" s="1604"/>
      <c r="I110" s="1671"/>
      <c r="J110" s="1671"/>
      <c r="K110" s="1605"/>
      <c r="M110" s="1984"/>
      <c r="N110" s="1984"/>
      <c r="O110" s="1984"/>
      <c r="P110" s="1984"/>
    </row>
    <row r="111" spans="1:16" ht="15" customHeight="1" x14ac:dyDescent="0.6">
      <c r="A111" s="1751"/>
      <c r="B111" s="1728"/>
      <c r="C111" s="218" t="s">
        <v>74</v>
      </c>
      <c r="D111" s="1555" t="s">
        <v>135</v>
      </c>
      <c r="E111" s="1555"/>
      <c r="F111" s="1555"/>
      <c r="G111" s="325">
        <v>6</v>
      </c>
      <c r="H111" s="1604"/>
      <c r="I111" s="1671"/>
      <c r="J111" s="1671"/>
      <c r="K111" s="1605"/>
      <c r="M111" s="1984"/>
      <c r="N111" s="1984"/>
      <c r="O111" s="1984"/>
      <c r="P111" s="1984"/>
    </row>
    <row r="112" spans="1:16" ht="21" customHeight="1" x14ac:dyDescent="0.6">
      <c r="A112" s="1751"/>
      <c r="B112" s="1728"/>
      <c r="C112" s="218" t="s">
        <v>75</v>
      </c>
      <c r="D112" s="1555" t="s">
        <v>801</v>
      </c>
      <c r="E112" s="1555"/>
      <c r="F112" s="1555"/>
      <c r="G112" s="325">
        <v>7</v>
      </c>
      <c r="H112" s="1604"/>
      <c r="I112" s="1671"/>
      <c r="J112" s="1671"/>
      <c r="K112" s="1605"/>
      <c r="M112" s="1985"/>
      <c r="N112" s="1985"/>
      <c r="O112" s="1985"/>
      <c r="P112" s="1985"/>
    </row>
    <row r="113" spans="1:16" ht="28.5" customHeight="1" thickBot="1" x14ac:dyDescent="0.65">
      <c r="A113" s="1752"/>
      <c r="B113" s="1729"/>
      <c r="C113" s="326" t="s">
        <v>78</v>
      </c>
      <c r="D113" s="1927" t="s">
        <v>802</v>
      </c>
      <c r="E113" s="1927"/>
      <c r="F113" s="1927"/>
      <c r="G113" s="327">
        <v>8</v>
      </c>
      <c r="H113" s="1602"/>
      <c r="I113" s="1672"/>
      <c r="J113" s="1672"/>
      <c r="K113" s="1603"/>
      <c r="M113" s="1984"/>
      <c r="N113" s="1984"/>
      <c r="O113" s="1984"/>
      <c r="P113" s="1984"/>
    </row>
    <row r="114" spans="1:16" ht="45" customHeight="1" thickBot="1" x14ac:dyDescent="0.65">
      <c r="A114" s="290" t="s">
        <v>352</v>
      </c>
      <c r="B114" s="298" t="s">
        <v>842</v>
      </c>
      <c r="C114" s="1924" t="s">
        <v>836</v>
      </c>
      <c r="D114" s="1925"/>
      <c r="E114" s="328"/>
      <c r="F114" s="329"/>
      <c r="G114" s="330"/>
      <c r="H114" s="255"/>
      <c r="I114" s="305"/>
      <c r="J114" s="305"/>
      <c r="K114" s="306"/>
      <c r="M114" s="1985"/>
      <c r="N114" s="1985"/>
      <c r="O114" s="1985"/>
      <c r="P114" s="1985"/>
    </row>
    <row r="115" spans="1:16" ht="18.95" hidden="1" customHeight="1" x14ac:dyDescent="0.6">
      <c r="A115" s="1710">
        <f>A104-0.01</f>
        <v>-3.1199999999999979</v>
      </c>
      <c r="B115" s="1718" t="s">
        <v>914</v>
      </c>
      <c r="C115" s="1817" t="s">
        <v>97</v>
      </c>
      <c r="D115" s="1818"/>
      <c r="E115" s="331">
        <v>1</v>
      </c>
      <c r="F115" s="284"/>
      <c r="G115" s="332"/>
      <c r="H115" s="224"/>
      <c r="I115" s="227"/>
      <c r="J115" s="227"/>
      <c r="K115" s="228"/>
      <c r="M115" s="1982" t="s">
        <v>356</v>
      </c>
      <c r="N115" s="1982"/>
      <c r="O115" s="1982"/>
      <c r="P115" s="1983"/>
    </row>
    <row r="116" spans="1:16" ht="25.5" hidden="1" customHeight="1" thickBot="1" x14ac:dyDescent="0.65">
      <c r="A116" s="1752"/>
      <c r="B116" s="1729"/>
      <c r="C116" s="1819" t="s">
        <v>98</v>
      </c>
      <c r="D116" s="1820"/>
      <c r="E116" s="333">
        <v>2</v>
      </c>
      <c r="F116" s="334" t="s">
        <v>95</v>
      </c>
      <c r="G116" s="335">
        <f>A126</f>
        <v>-3.159999999999997</v>
      </c>
      <c r="H116" s="230"/>
      <c r="I116" s="232"/>
      <c r="J116" s="232"/>
      <c r="K116" s="234"/>
      <c r="M116" s="134" t="s">
        <v>6</v>
      </c>
    </row>
    <row r="117" spans="1:16" ht="18.95" customHeight="1" x14ac:dyDescent="0.6">
      <c r="A117" s="1710" t="s">
        <v>332</v>
      </c>
      <c r="B117" s="1718" t="s">
        <v>843</v>
      </c>
      <c r="C117" s="1817" t="s">
        <v>429</v>
      </c>
      <c r="D117" s="1818"/>
      <c r="E117" s="331">
        <v>1</v>
      </c>
      <c r="F117" s="284"/>
      <c r="G117" s="332"/>
      <c r="H117" s="219"/>
      <c r="I117" s="219"/>
      <c r="J117" s="219"/>
      <c r="K117" s="243"/>
    </row>
    <row r="118" spans="1:16" ht="17.25" customHeight="1" thickBot="1" x14ac:dyDescent="0.65">
      <c r="A118" s="1752"/>
      <c r="B118" s="1729"/>
      <c r="C118" s="1819" t="s">
        <v>562</v>
      </c>
      <c r="D118" s="1820"/>
      <c r="E118" s="333">
        <v>2</v>
      </c>
      <c r="F118" s="334" t="s">
        <v>95</v>
      </c>
      <c r="G118" s="335">
        <v>3.16</v>
      </c>
      <c r="H118" s="219"/>
      <c r="I118" s="219"/>
      <c r="J118" s="219"/>
      <c r="K118" s="243"/>
      <c r="M118" s="134" t="s">
        <v>6</v>
      </c>
    </row>
    <row r="119" spans="1:16" ht="13.5" hidden="1" customHeight="1" x14ac:dyDescent="0.6">
      <c r="A119" s="336">
        <f>A115-0.01</f>
        <v>-3.1299999999999977</v>
      </c>
      <c r="B119" s="1728" t="s">
        <v>915</v>
      </c>
      <c r="C119" s="283" t="s">
        <v>69</v>
      </c>
      <c r="D119" s="337" t="s">
        <v>48</v>
      </c>
      <c r="E119" s="338"/>
      <c r="F119" s="339"/>
      <c r="G119" s="340"/>
      <c r="H119" s="208"/>
      <c r="I119" s="208"/>
      <c r="J119" s="208"/>
      <c r="K119" s="209"/>
    </row>
    <row r="120" spans="1:16" ht="13.5" hidden="1" customHeight="1" thickBot="1" x14ac:dyDescent="0.65">
      <c r="A120" s="290"/>
      <c r="B120" s="1729"/>
      <c r="C120" s="341" t="s">
        <v>70</v>
      </c>
      <c r="D120" s="342" t="s">
        <v>126</v>
      </c>
      <c r="E120" s="343"/>
      <c r="F120" s="204"/>
      <c r="G120" s="344"/>
      <c r="H120" s="232"/>
      <c r="I120" s="232"/>
      <c r="J120" s="232"/>
      <c r="K120" s="234"/>
    </row>
    <row r="121" spans="1:16" ht="12.95" customHeight="1" x14ac:dyDescent="0.6">
      <c r="A121" s="336" t="s">
        <v>333</v>
      </c>
      <c r="B121" s="1728" t="s">
        <v>844</v>
      </c>
      <c r="C121" s="283" t="s">
        <v>69</v>
      </c>
      <c r="D121" s="337" t="s">
        <v>838</v>
      </c>
      <c r="E121" s="338"/>
      <c r="F121" s="339"/>
      <c r="G121" s="340"/>
      <c r="H121" s="208"/>
      <c r="I121" s="208"/>
      <c r="J121" s="208"/>
      <c r="K121" s="209"/>
    </row>
    <row r="122" spans="1:16" s="93" customFormat="1" ht="15.75" customHeight="1" thickBot="1" x14ac:dyDescent="0.65">
      <c r="A122" s="290"/>
      <c r="B122" s="1729"/>
      <c r="C122" s="341" t="s">
        <v>70</v>
      </c>
      <c r="D122" s="342" t="s">
        <v>839</v>
      </c>
      <c r="E122" s="343"/>
      <c r="F122" s="204"/>
      <c r="G122" s="344"/>
      <c r="H122" s="232"/>
      <c r="I122" s="232"/>
      <c r="J122" s="232"/>
      <c r="K122" s="234"/>
    </row>
    <row r="123" spans="1:16" s="93" customFormat="1" ht="26.25" hidden="1" customHeight="1" x14ac:dyDescent="0.6">
      <c r="A123" s="1917">
        <f>A119-0.01</f>
        <v>-3.1399999999999975</v>
      </c>
      <c r="B123" s="1719" t="s">
        <v>11</v>
      </c>
      <c r="C123" s="1744" t="s">
        <v>97</v>
      </c>
      <c r="D123" s="1745"/>
      <c r="E123" s="345">
        <v>1</v>
      </c>
      <c r="F123" s="346"/>
      <c r="G123" s="347"/>
      <c r="H123" s="288"/>
      <c r="I123" s="288"/>
      <c r="J123" s="288"/>
      <c r="K123" s="289"/>
    </row>
    <row r="124" spans="1:16" s="93" customFormat="1" ht="26.25" hidden="1" customHeight="1" thickBot="1" x14ac:dyDescent="0.65">
      <c r="A124" s="1918"/>
      <c r="B124" s="1720"/>
      <c r="C124" s="1708" t="s">
        <v>98</v>
      </c>
      <c r="D124" s="1709"/>
      <c r="E124" s="349">
        <v>2</v>
      </c>
      <c r="F124" s="350" t="s">
        <v>95</v>
      </c>
      <c r="G124" s="351" t="e">
        <f>#REF!</f>
        <v>#REF!</v>
      </c>
      <c r="H124" s="299"/>
      <c r="I124" s="299"/>
      <c r="J124" s="299"/>
      <c r="K124" s="300"/>
    </row>
    <row r="125" spans="1:16" s="93" customFormat="1" ht="26.25" hidden="1" customHeight="1" thickBot="1" x14ac:dyDescent="0.65">
      <c r="A125" s="352">
        <f>A123-0.01</f>
        <v>-3.1499999999999972</v>
      </c>
      <c r="B125" s="353" t="s">
        <v>12</v>
      </c>
      <c r="C125" s="1740"/>
      <c r="D125" s="1741"/>
      <c r="E125" s="1741"/>
      <c r="F125" s="1741"/>
      <c r="G125" s="1919"/>
      <c r="H125" s="354"/>
      <c r="I125" s="354"/>
      <c r="J125" s="354"/>
      <c r="K125" s="355"/>
    </row>
    <row r="126" spans="1:16" s="93" customFormat="1" ht="26.25" customHeight="1" x14ac:dyDescent="0.6">
      <c r="A126" s="1541">
        <f>A125-0.01</f>
        <v>-3.159999999999997</v>
      </c>
      <c r="B126" s="1881" t="s">
        <v>845</v>
      </c>
      <c r="C126" s="207" t="s">
        <v>69</v>
      </c>
      <c r="D126" s="1876" t="s">
        <v>846</v>
      </c>
      <c r="E126" s="1876"/>
      <c r="F126" s="1876"/>
      <c r="G126" s="1877"/>
      <c r="H126" s="1950"/>
      <c r="I126" s="1951"/>
      <c r="J126" s="1951"/>
      <c r="K126" s="1952"/>
    </row>
    <row r="127" spans="1:16" s="93" customFormat="1" ht="28.5" customHeight="1" x14ac:dyDescent="0.6">
      <c r="A127" s="1914"/>
      <c r="B127" s="1967"/>
      <c r="C127" s="210" t="s">
        <v>70</v>
      </c>
      <c r="D127" s="1549" t="s">
        <v>847</v>
      </c>
      <c r="E127" s="1549"/>
      <c r="F127" s="1549"/>
      <c r="G127" s="1550"/>
      <c r="H127" s="212"/>
      <c r="I127" s="212"/>
      <c r="J127" s="212"/>
      <c r="K127" s="213"/>
    </row>
    <row r="128" spans="1:16" s="93" customFormat="1" ht="22.5" customHeight="1" x14ac:dyDescent="0.6">
      <c r="A128" s="1914"/>
      <c r="B128" s="1545" t="s">
        <v>658</v>
      </c>
      <c r="C128" s="210" t="s">
        <v>71</v>
      </c>
      <c r="D128" s="1866" t="s">
        <v>849</v>
      </c>
      <c r="E128" s="1866"/>
      <c r="F128" s="1866"/>
      <c r="G128" s="1867"/>
      <c r="H128" s="212"/>
      <c r="I128" s="212"/>
      <c r="J128" s="212"/>
      <c r="K128" s="213"/>
    </row>
    <row r="129" spans="1:11" s="93" customFormat="1" ht="21.75" customHeight="1" x14ac:dyDescent="0.6">
      <c r="A129" s="1914"/>
      <c r="B129" s="1545"/>
      <c r="C129" s="214" t="s">
        <v>72</v>
      </c>
      <c r="D129" s="1866" t="s">
        <v>848</v>
      </c>
      <c r="E129" s="1866"/>
      <c r="F129" s="1866"/>
      <c r="G129" s="1867"/>
      <c r="H129" s="212"/>
      <c r="I129" s="212"/>
      <c r="J129" s="212"/>
      <c r="K129" s="213"/>
    </row>
    <row r="130" spans="1:11" s="93" customFormat="1" ht="18" customHeight="1" x14ac:dyDescent="0.6">
      <c r="A130" s="1914"/>
      <c r="B130" s="356"/>
      <c r="C130" s="214" t="s">
        <v>73</v>
      </c>
      <c r="D130" s="1866" t="s">
        <v>850</v>
      </c>
      <c r="E130" s="1866"/>
      <c r="F130" s="1866"/>
      <c r="G130" s="1867"/>
      <c r="H130" s="212"/>
      <c r="I130" s="212"/>
      <c r="J130" s="212"/>
      <c r="K130" s="213"/>
    </row>
    <row r="131" spans="1:11" s="93" customFormat="1" ht="26.25" customHeight="1" x14ac:dyDescent="0.6">
      <c r="A131" s="1914"/>
      <c r="B131" s="356"/>
      <c r="C131" s="214" t="s">
        <v>74</v>
      </c>
      <c r="D131" s="1866" t="s">
        <v>851</v>
      </c>
      <c r="E131" s="1866"/>
      <c r="F131" s="1866"/>
      <c r="G131" s="1867"/>
      <c r="H131" s="212"/>
      <c r="I131" s="212"/>
      <c r="J131" s="212"/>
      <c r="K131" s="213"/>
    </row>
    <row r="132" spans="1:11" s="93" customFormat="1" ht="17.25" customHeight="1" x14ac:dyDescent="0.6">
      <c r="A132" s="1914"/>
      <c r="B132" s="217"/>
      <c r="C132" s="214" t="s">
        <v>75</v>
      </c>
      <c r="D132" s="1866" t="s">
        <v>852</v>
      </c>
      <c r="E132" s="1866"/>
      <c r="F132" s="1866"/>
      <c r="G132" s="1867"/>
      <c r="H132" s="212"/>
      <c r="I132" s="212"/>
      <c r="J132" s="212"/>
      <c r="K132" s="213"/>
    </row>
    <row r="133" spans="1:11" s="93" customFormat="1" ht="17.25" customHeight="1" x14ac:dyDescent="0.6">
      <c r="A133" s="1914"/>
      <c r="B133" s="217"/>
      <c r="C133" s="216" t="s">
        <v>78</v>
      </c>
      <c r="D133" s="1866" t="s">
        <v>853</v>
      </c>
      <c r="E133" s="1866"/>
      <c r="F133" s="1866"/>
      <c r="G133" s="1867"/>
      <c r="H133" s="212"/>
      <c r="I133" s="212"/>
      <c r="J133" s="212"/>
      <c r="K133" s="213"/>
    </row>
    <row r="134" spans="1:11" s="93" customFormat="1" ht="18" customHeight="1" x14ac:dyDescent="0.6">
      <c r="A134" s="1914"/>
      <c r="B134" s="217"/>
      <c r="C134" s="216" t="s">
        <v>79</v>
      </c>
      <c r="D134" s="1866" t="s">
        <v>854</v>
      </c>
      <c r="E134" s="1866"/>
      <c r="F134" s="1866"/>
      <c r="G134" s="1867"/>
      <c r="H134" s="212"/>
      <c r="I134" s="212"/>
      <c r="J134" s="212"/>
      <c r="K134" s="213"/>
    </row>
    <row r="135" spans="1:11" s="93" customFormat="1" ht="26.25" customHeight="1" x14ac:dyDescent="0.6">
      <c r="A135" s="1914"/>
      <c r="B135" s="217"/>
      <c r="C135" s="218" t="s">
        <v>81</v>
      </c>
      <c r="D135" s="1555" t="s">
        <v>855</v>
      </c>
      <c r="E135" s="1555"/>
      <c r="F135" s="1555"/>
      <c r="G135" s="1556"/>
      <c r="H135" s="219"/>
      <c r="I135" s="219"/>
      <c r="J135" s="219"/>
      <c r="K135" s="243"/>
    </row>
    <row r="136" spans="1:11" s="93" customFormat="1" ht="31.5" customHeight="1" x14ac:dyDescent="0.6">
      <c r="A136" s="1914"/>
      <c r="B136" s="217"/>
      <c r="C136" s="218" t="s">
        <v>85</v>
      </c>
      <c r="D136" s="1555" t="s">
        <v>856</v>
      </c>
      <c r="E136" s="1555"/>
      <c r="F136" s="1555"/>
      <c r="G136" s="1556"/>
      <c r="H136" s="219"/>
      <c r="I136" s="219"/>
      <c r="J136" s="219"/>
      <c r="K136" s="243"/>
    </row>
    <row r="137" spans="1:11" s="93" customFormat="1" ht="15" customHeight="1" x14ac:dyDescent="0.6">
      <c r="A137" s="1914"/>
      <c r="B137" s="217"/>
      <c r="C137" s="215" t="s">
        <v>86</v>
      </c>
      <c r="D137" s="1555" t="s">
        <v>857</v>
      </c>
      <c r="E137" s="1555"/>
      <c r="F137" s="1555"/>
      <c r="G137" s="1556"/>
      <c r="H137" s="219"/>
      <c r="I137" s="219"/>
      <c r="J137" s="219"/>
      <c r="K137" s="243"/>
    </row>
    <row r="138" spans="1:11" s="93" customFormat="1" ht="44.25" customHeight="1" x14ac:dyDescent="0.6">
      <c r="A138" s="1914"/>
      <c r="B138" s="217"/>
      <c r="C138" s="215" t="s">
        <v>87</v>
      </c>
      <c r="D138" s="1555" t="s">
        <v>858</v>
      </c>
      <c r="E138" s="1555"/>
      <c r="F138" s="1555"/>
      <c r="G138" s="1556"/>
      <c r="H138" s="219"/>
      <c r="I138" s="219"/>
      <c r="J138" s="219"/>
      <c r="K138" s="243"/>
    </row>
    <row r="139" spans="1:11" s="93" customFormat="1" ht="15.75" customHeight="1" thickBot="1" x14ac:dyDescent="0.65">
      <c r="A139" s="1639"/>
      <c r="B139" s="357"/>
      <c r="C139" s="358" t="s">
        <v>80</v>
      </c>
      <c r="D139" s="1928" t="s">
        <v>802</v>
      </c>
      <c r="E139" s="1928"/>
      <c r="F139" s="1928"/>
      <c r="G139" s="1929"/>
      <c r="H139" s="232"/>
      <c r="I139" s="232"/>
      <c r="J139" s="232"/>
      <c r="K139" s="234"/>
    </row>
    <row r="140" spans="1:11" ht="12.95" customHeight="1" x14ac:dyDescent="0.6">
      <c r="A140" s="1750" t="s">
        <v>347</v>
      </c>
      <c r="B140" s="1915" t="s">
        <v>859</v>
      </c>
      <c r="C140" s="359" t="s">
        <v>70</v>
      </c>
      <c r="D140" s="1926" t="s">
        <v>94</v>
      </c>
      <c r="E140" s="1926"/>
      <c r="F140" s="1926"/>
      <c r="G140" s="1954"/>
      <c r="H140" s="1902"/>
      <c r="I140" s="1977"/>
      <c r="J140" s="1977"/>
      <c r="K140" s="1903"/>
    </row>
    <row r="141" spans="1:11" ht="12" customHeight="1" x14ac:dyDescent="0.6">
      <c r="A141" s="1751"/>
      <c r="B141" s="1916"/>
      <c r="C141" s="253" t="s">
        <v>72</v>
      </c>
      <c r="D141" s="1555" t="s">
        <v>135</v>
      </c>
      <c r="E141" s="1555"/>
      <c r="F141" s="1555"/>
      <c r="G141" s="1556"/>
      <c r="H141" s="1904"/>
      <c r="I141" s="1978"/>
      <c r="J141" s="1978"/>
      <c r="K141" s="1905"/>
    </row>
    <row r="142" spans="1:11" ht="14.1" customHeight="1" x14ac:dyDescent="0.6">
      <c r="A142" s="1751"/>
      <c r="B142" s="1916"/>
      <c r="C142" s="360" t="s">
        <v>73</v>
      </c>
      <c r="D142" s="1555" t="s">
        <v>860</v>
      </c>
      <c r="E142" s="1555"/>
      <c r="F142" s="1555"/>
      <c r="G142" s="1556"/>
      <c r="H142" s="1904"/>
      <c r="I142" s="1978"/>
      <c r="J142" s="1978"/>
      <c r="K142" s="1905"/>
    </row>
    <row r="143" spans="1:11" ht="29.25" customHeight="1" x14ac:dyDescent="0.6">
      <c r="A143" s="1751"/>
      <c r="B143" s="1916"/>
      <c r="C143" s="361" t="s">
        <v>74</v>
      </c>
      <c r="D143" s="1555" t="s">
        <v>405</v>
      </c>
      <c r="E143" s="1555"/>
      <c r="F143" s="1555"/>
      <c r="G143" s="1556"/>
      <c r="H143" s="1904"/>
      <c r="I143" s="1978"/>
      <c r="J143" s="1978"/>
      <c r="K143" s="1905"/>
    </row>
    <row r="144" spans="1:11" ht="15" customHeight="1" x14ac:dyDescent="0.6">
      <c r="A144" s="1751"/>
      <c r="B144" s="1916"/>
      <c r="C144" s="253" t="s">
        <v>75</v>
      </c>
      <c r="D144" s="1555" t="s">
        <v>861</v>
      </c>
      <c r="E144" s="1555"/>
      <c r="F144" s="1555"/>
      <c r="G144" s="1556"/>
      <c r="H144" s="1904"/>
      <c r="I144" s="1978"/>
      <c r="J144" s="1978"/>
      <c r="K144" s="1905"/>
    </row>
    <row r="145" spans="1:11" ht="15" customHeight="1" x14ac:dyDescent="0.6">
      <c r="A145" s="1751"/>
      <c r="B145" s="1916"/>
      <c r="C145" s="360" t="s">
        <v>78</v>
      </c>
      <c r="D145" s="1555" t="s">
        <v>862</v>
      </c>
      <c r="E145" s="1555"/>
      <c r="F145" s="1555"/>
      <c r="G145" s="1556"/>
      <c r="H145" s="1904"/>
      <c r="I145" s="1978"/>
      <c r="J145" s="1978"/>
      <c r="K145" s="1905"/>
    </row>
    <row r="146" spans="1:11" ht="15" customHeight="1" x14ac:dyDescent="0.6">
      <c r="A146" s="1751"/>
      <c r="B146" s="1916"/>
      <c r="C146" s="245" t="s">
        <v>80</v>
      </c>
      <c r="D146" s="1555" t="s">
        <v>245</v>
      </c>
      <c r="E146" s="1555"/>
      <c r="F146" s="1555"/>
      <c r="G146" s="1556"/>
      <c r="H146" s="1904"/>
      <c r="I146" s="1978"/>
      <c r="J146" s="1978"/>
      <c r="K146" s="1905"/>
    </row>
    <row r="147" spans="1:11" ht="27" customHeight="1" x14ac:dyDescent="0.6">
      <c r="A147" s="1751"/>
      <c r="B147" s="1916"/>
      <c r="C147" s="245" t="s">
        <v>81</v>
      </c>
      <c r="D147" s="1555" t="s">
        <v>863</v>
      </c>
      <c r="E147" s="1555"/>
      <c r="F147" s="1555"/>
      <c r="G147" s="1556"/>
      <c r="H147" s="1904"/>
      <c r="I147" s="1978"/>
      <c r="J147" s="1978"/>
      <c r="K147" s="1905"/>
    </row>
    <row r="148" spans="1:11" ht="12.75" customHeight="1" x14ac:dyDescent="0.6">
      <c r="A148" s="1751"/>
      <c r="B148" s="1916"/>
      <c r="C148" s="360" t="s">
        <v>85</v>
      </c>
      <c r="D148" s="362" t="s">
        <v>864</v>
      </c>
      <c r="E148" s="362"/>
      <c r="F148" s="362"/>
      <c r="G148" s="363"/>
      <c r="H148" s="1904"/>
      <c r="I148" s="1978"/>
      <c r="J148" s="1978"/>
      <c r="K148" s="1905"/>
    </row>
    <row r="149" spans="1:11" ht="13.5" customHeight="1" thickBot="1" x14ac:dyDescent="0.65">
      <c r="A149" s="1752"/>
      <c r="B149" s="1916"/>
      <c r="C149" s="364" t="s">
        <v>195</v>
      </c>
      <c r="D149" s="1820" t="s">
        <v>802</v>
      </c>
      <c r="E149" s="1820"/>
      <c r="F149" s="1820"/>
      <c r="G149" s="1953"/>
      <c r="H149" s="1904"/>
      <c r="I149" s="1978"/>
      <c r="J149" s="1978"/>
      <c r="K149" s="1905"/>
    </row>
    <row r="150" spans="1:11" hidden="1" x14ac:dyDescent="0.6">
      <c r="A150" s="282">
        <v>3.17</v>
      </c>
      <c r="B150" s="1718" t="s">
        <v>244</v>
      </c>
      <c r="C150" s="283" t="s">
        <v>69</v>
      </c>
      <c r="D150" s="284" t="s">
        <v>94</v>
      </c>
      <c r="E150" s="285"/>
      <c r="F150" s="284"/>
      <c r="G150" s="286"/>
      <c r="H150" s="1586"/>
      <c r="I150" s="1979"/>
      <c r="J150" s="1979"/>
      <c r="K150" s="1587"/>
    </row>
    <row r="151" spans="1:11" hidden="1" x14ac:dyDescent="0.6">
      <c r="A151" s="290"/>
      <c r="B151" s="1728"/>
      <c r="C151" s="291" t="s">
        <v>70</v>
      </c>
      <c r="D151" s="292" t="s">
        <v>324</v>
      </c>
      <c r="E151" s="293"/>
      <c r="F151" s="203"/>
      <c r="G151" s="294"/>
      <c r="H151" s="1588"/>
      <c r="I151" s="1980"/>
      <c r="J151" s="1980"/>
      <c r="K151" s="1589"/>
    </row>
    <row r="152" spans="1:11" ht="26.1" hidden="1" customHeight="1" x14ac:dyDescent="0.6">
      <c r="A152" s="290"/>
      <c r="B152" s="1728"/>
      <c r="C152" s="291" t="s">
        <v>71</v>
      </c>
      <c r="D152" s="292" t="s">
        <v>245</v>
      </c>
      <c r="E152" s="293"/>
      <c r="F152" s="203"/>
      <c r="G152" s="294"/>
      <c r="H152" s="1588"/>
      <c r="I152" s="1980"/>
      <c r="J152" s="1980"/>
      <c r="K152" s="1589"/>
    </row>
    <row r="153" spans="1:11" ht="12" hidden="1" customHeight="1" x14ac:dyDescent="0.6">
      <c r="A153" s="290"/>
      <c r="B153" s="298" t="s">
        <v>224</v>
      </c>
      <c r="C153" s="291" t="s">
        <v>72</v>
      </c>
      <c r="D153" s="292" t="s">
        <v>246</v>
      </c>
      <c r="E153" s="293"/>
      <c r="F153" s="203"/>
      <c r="G153" s="294"/>
      <c r="H153" s="1588"/>
      <c r="I153" s="1980"/>
      <c r="J153" s="1980"/>
      <c r="K153" s="1589"/>
    </row>
    <row r="154" spans="1:11" ht="12" hidden="1" customHeight="1" x14ac:dyDescent="0.6">
      <c r="A154" s="290"/>
      <c r="B154" s="298"/>
      <c r="C154" s="291" t="s">
        <v>73</v>
      </c>
      <c r="D154" s="292" t="s">
        <v>247</v>
      </c>
      <c r="E154" s="293"/>
      <c r="F154" s="203"/>
      <c r="G154" s="294"/>
      <c r="H154" s="1588"/>
      <c r="I154" s="1980"/>
      <c r="J154" s="1980"/>
      <c r="K154" s="1589"/>
    </row>
    <row r="155" spans="1:11" ht="12" hidden="1" customHeight="1" thickBot="1" x14ac:dyDescent="0.65">
      <c r="A155" s="365"/>
      <c r="B155" s="366"/>
      <c r="C155" s="367" t="s">
        <v>74</v>
      </c>
      <c r="D155" s="204" t="s">
        <v>209</v>
      </c>
      <c r="E155" s="368"/>
      <c r="F155" s="204"/>
      <c r="G155" s="344"/>
      <c r="H155" s="1590"/>
      <c r="I155" s="1981"/>
      <c r="J155" s="1981"/>
      <c r="K155" s="1591"/>
    </row>
    <row r="156" spans="1:11" ht="33" customHeight="1" x14ac:dyDescent="0.6">
      <c r="A156" s="282" t="s">
        <v>348</v>
      </c>
      <c r="B156" s="1718" t="s">
        <v>865</v>
      </c>
      <c r="C156" s="283" t="s">
        <v>69</v>
      </c>
      <c r="D156" s="1896" t="s">
        <v>866</v>
      </c>
      <c r="E156" s="1896"/>
      <c r="F156" s="1896"/>
      <c r="G156" s="369">
        <v>1</v>
      </c>
      <c r="H156" s="1968"/>
      <c r="I156" s="1969"/>
      <c r="J156" s="1969"/>
      <c r="K156" s="1970"/>
    </row>
    <row r="157" spans="1:11" ht="18" customHeight="1" x14ac:dyDescent="0.6">
      <c r="A157" s="290"/>
      <c r="B157" s="1728"/>
      <c r="C157" s="291" t="s">
        <v>70</v>
      </c>
      <c r="D157" s="1898" t="s">
        <v>867</v>
      </c>
      <c r="E157" s="1898"/>
      <c r="F157" s="203"/>
      <c r="G157" s="370">
        <v>2</v>
      </c>
      <c r="H157" s="1971"/>
      <c r="I157" s="1972"/>
      <c r="J157" s="1972"/>
      <c r="K157" s="1973"/>
    </row>
    <row r="158" spans="1:11" ht="27" customHeight="1" x14ac:dyDescent="0.6">
      <c r="A158" s="290"/>
      <c r="B158" s="298"/>
      <c r="C158" s="291" t="s">
        <v>71</v>
      </c>
      <c r="D158" s="1898" t="s">
        <v>868</v>
      </c>
      <c r="E158" s="1898"/>
      <c r="F158" s="1898"/>
      <c r="G158" s="370">
        <v>3</v>
      </c>
      <c r="H158" s="1971"/>
      <c r="I158" s="1972"/>
      <c r="J158" s="1972"/>
      <c r="K158" s="1973"/>
    </row>
    <row r="159" spans="1:11" ht="16.5" customHeight="1" x14ac:dyDescent="0.6">
      <c r="A159" s="290"/>
      <c r="B159" s="298"/>
      <c r="C159" s="291" t="s">
        <v>72</v>
      </c>
      <c r="D159" s="1715" t="s">
        <v>802</v>
      </c>
      <c r="E159" s="1715"/>
      <c r="F159" s="203"/>
      <c r="G159" s="370">
        <v>4</v>
      </c>
      <c r="H159" s="1971"/>
      <c r="I159" s="1972"/>
      <c r="J159" s="1972"/>
      <c r="K159" s="1973"/>
    </row>
    <row r="160" spans="1:11" ht="18" customHeight="1" thickBot="1" x14ac:dyDescent="0.65">
      <c r="A160" s="365"/>
      <c r="B160" s="366"/>
      <c r="C160" s="367" t="s">
        <v>73</v>
      </c>
      <c r="D160" s="1820" t="s">
        <v>869</v>
      </c>
      <c r="E160" s="1820"/>
      <c r="F160" s="204"/>
      <c r="G160" s="371">
        <v>5</v>
      </c>
      <c r="H160" s="1974"/>
      <c r="I160" s="1975"/>
      <c r="J160" s="1975"/>
      <c r="K160" s="1976"/>
    </row>
    <row r="161" spans="1:11" ht="30" customHeight="1" x14ac:dyDescent="0.6">
      <c r="A161" s="282" t="s">
        <v>349</v>
      </c>
      <c r="B161" s="1718" t="s">
        <v>870</v>
      </c>
      <c r="C161" s="283" t="s">
        <v>69</v>
      </c>
      <c r="D161" s="1896" t="s">
        <v>866</v>
      </c>
      <c r="E161" s="1896"/>
      <c r="F161" s="1896"/>
      <c r="G161" s="369">
        <v>1</v>
      </c>
      <c r="H161" s="1968"/>
      <c r="I161" s="1969"/>
      <c r="J161" s="1969"/>
      <c r="K161" s="1970"/>
    </row>
    <row r="162" spans="1:11" ht="15" customHeight="1" x14ac:dyDescent="0.6">
      <c r="A162" s="290"/>
      <c r="B162" s="1728"/>
      <c r="C162" s="291" t="s">
        <v>70</v>
      </c>
      <c r="D162" s="1898" t="s">
        <v>867</v>
      </c>
      <c r="E162" s="1898"/>
      <c r="F162" s="203"/>
      <c r="G162" s="370">
        <v>2</v>
      </c>
      <c r="H162" s="1971"/>
      <c r="I162" s="1972"/>
      <c r="J162" s="1972"/>
      <c r="K162" s="1973"/>
    </row>
    <row r="163" spans="1:11" ht="15" customHeight="1" x14ac:dyDescent="0.6">
      <c r="A163" s="290"/>
      <c r="B163" s="298"/>
      <c r="C163" s="291" t="s">
        <v>71</v>
      </c>
      <c r="D163" s="1898" t="s">
        <v>868</v>
      </c>
      <c r="E163" s="1898"/>
      <c r="F163" s="1898"/>
      <c r="G163" s="370">
        <v>3</v>
      </c>
      <c r="H163" s="1971"/>
      <c r="I163" s="1972"/>
      <c r="J163" s="1972"/>
      <c r="K163" s="1973"/>
    </row>
    <row r="164" spans="1:11" ht="15" customHeight="1" x14ac:dyDescent="0.6">
      <c r="A164" s="290"/>
      <c r="B164" s="298"/>
      <c r="C164" s="291" t="s">
        <v>72</v>
      </c>
      <c r="D164" s="1715" t="s">
        <v>802</v>
      </c>
      <c r="E164" s="1715"/>
      <c r="F164" s="203"/>
      <c r="G164" s="370">
        <v>4</v>
      </c>
      <c r="H164" s="1971"/>
      <c r="I164" s="1972"/>
      <c r="J164" s="1972"/>
      <c r="K164" s="1973"/>
    </row>
    <row r="165" spans="1:11" ht="15" customHeight="1" thickBot="1" x14ac:dyDescent="0.65">
      <c r="A165" s="365"/>
      <c r="B165" s="366"/>
      <c r="C165" s="367" t="s">
        <v>73</v>
      </c>
      <c r="D165" s="1820" t="s">
        <v>869</v>
      </c>
      <c r="E165" s="1820"/>
      <c r="F165" s="204"/>
      <c r="G165" s="371">
        <v>5</v>
      </c>
      <c r="H165" s="1974"/>
      <c r="I165" s="1975"/>
      <c r="J165" s="1975"/>
      <c r="K165" s="1976"/>
    </row>
    <row r="166" spans="1:11" ht="15" customHeight="1" x14ac:dyDescent="0.6"/>
  </sheetData>
  <customSheetViews>
    <customSheetView guid="{62A28031-BB72-409E-8219-7B624D8945FD}" showPageBreaks="1" printArea="1" view="pageBreakPreview" topLeftCell="A31">
      <selection activeCell="O93" sqref="O93"/>
      <rowBreaks count="1" manualBreakCount="1">
        <brk id="37" max="9" man="1"/>
      </rowBreaks>
      <pageMargins left="0.7" right="0.7" top="0.75" bottom="0.75" header="0.3" footer="0.3"/>
      <headerFooter alignWithMargins="0">
        <oddFooter>&amp;R&amp;P</oddFooter>
      </headerFooter>
    </customSheetView>
    <customSheetView guid="{C2CB7D8B-0658-45E1-B4B1-BE936AB76246}" scale="170" showPageBreaks="1" printArea="1" view="pageBreakPreview" topLeftCell="A65">
      <selection activeCell="B80" sqref="B80"/>
      <rowBreaks count="2" manualBreakCount="2">
        <brk id="33" max="10" man="1"/>
        <brk id="62" max="10" man="1"/>
      </rowBreaks>
      <pageMargins left="0.7" right="0.7" top="0.75" bottom="0.75" header="0.3" footer="0.3"/>
      <pageSetup orientation="portrait"/>
      <headerFooter differentFirst="1">
        <oddHeader>&amp;LHRBF Impact Evaluation&amp;CHealth Facility Questionnaire&amp;RForm F1</oddHeader>
        <oddFooter>&amp;R&amp;P / &amp;N</oddFooter>
      </headerFooter>
    </customSheetView>
  </customSheetViews>
  <mergeCells count="212">
    <mergeCell ref="M115:P115"/>
    <mergeCell ref="M106:P106"/>
    <mergeCell ref="M107:P107"/>
    <mergeCell ref="M108:P108"/>
    <mergeCell ref="M109:P109"/>
    <mergeCell ref="M110:P110"/>
    <mergeCell ref="M111:P111"/>
    <mergeCell ref="M112:P112"/>
    <mergeCell ref="M113:P113"/>
    <mergeCell ref="M114:P114"/>
    <mergeCell ref="D164:E164"/>
    <mergeCell ref="D165:E165"/>
    <mergeCell ref="D156:F156"/>
    <mergeCell ref="D161:F161"/>
    <mergeCell ref="D62:G62"/>
    <mergeCell ref="D75:G75"/>
    <mergeCell ref="D76:G76"/>
    <mergeCell ref="D77:G77"/>
    <mergeCell ref="C99:G99"/>
    <mergeCell ref="E80:F80"/>
    <mergeCell ref="G80:H80"/>
    <mergeCell ref="H98:K98"/>
    <mergeCell ref="I80:K80"/>
    <mergeCell ref="B98:G98"/>
    <mergeCell ref="B93:B95"/>
    <mergeCell ref="B126:B127"/>
    <mergeCell ref="D163:F163"/>
    <mergeCell ref="H161:K165"/>
    <mergeCell ref="D158:F158"/>
    <mergeCell ref="H156:K160"/>
    <mergeCell ref="H106:K113"/>
    <mergeCell ref="H140:K149"/>
    <mergeCell ref="H150:K155"/>
    <mergeCell ref="D147:G147"/>
    <mergeCell ref="H58:K58"/>
    <mergeCell ref="D59:G59"/>
    <mergeCell ref="D68:G68"/>
    <mergeCell ref="D72:G72"/>
    <mergeCell ref="B72:B73"/>
    <mergeCell ref="B156:B157"/>
    <mergeCell ref="B161:B162"/>
    <mergeCell ref="B3:G3"/>
    <mergeCell ref="D159:E159"/>
    <mergeCell ref="D160:E160"/>
    <mergeCell ref="D162:E162"/>
    <mergeCell ref="B53:B55"/>
    <mergeCell ref="D53:G53"/>
    <mergeCell ref="H126:K126"/>
    <mergeCell ref="D157:E157"/>
    <mergeCell ref="D149:G149"/>
    <mergeCell ref="D137:G137"/>
    <mergeCell ref="D131:G131"/>
    <mergeCell ref="D126:G126"/>
    <mergeCell ref="D138:G138"/>
    <mergeCell ref="D140:G140"/>
    <mergeCell ref="D141:G141"/>
    <mergeCell ref="E79:F79"/>
    <mergeCell ref="G79:H79"/>
    <mergeCell ref="B62:B63"/>
    <mergeCell ref="B79:B80"/>
    <mergeCell ref="D60:G60"/>
    <mergeCell ref="D61:G61"/>
    <mergeCell ref="D142:G142"/>
    <mergeCell ref="D145:G145"/>
    <mergeCell ref="H11:K11"/>
    <mergeCell ref="H8:K8"/>
    <mergeCell ref="H12:K12"/>
    <mergeCell ref="H14:K14"/>
    <mergeCell ref="H38:K38"/>
    <mergeCell ref="H48:K48"/>
    <mergeCell ref="D46:G46"/>
    <mergeCell ref="D43:G43"/>
    <mergeCell ref="D47:G47"/>
    <mergeCell ref="D9:G9"/>
    <mergeCell ref="D45:G45"/>
    <mergeCell ref="D20:G20"/>
    <mergeCell ref="D21:G21"/>
    <mergeCell ref="D50:G50"/>
    <mergeCell ref="H68:K68"/>
    <mergeCell ref="C100:G100"/>
    <mergeCell ref="D67:G67"/>
    <mergeCell ref="D127:G127"/>
    <mergeCell ref="C123:D123"/>
    <mergeCell ref="D139:G139"/>
    <mergeCell ref="D132:G132"/>
    <mergeCell ref="D134:G134"/>
    <mergeCell ref="B41:B42"/>
    <mergeCell ref="B51:B52"/>
    <mergeCell ref="B1:K1"/>
    <mergeCell ref="A2:K2"/>
    <mergeCell ref="D16:G16"/>
    <mergeCell ref="H3:K3"/>
    <mergeCell ref="B9:B11"/>
    <mergeCell ref="B7:B8"/>
    <mergeCell ref="D4:G4"/>
    <mergeCell ref="D5:G5"/>
    <mergeCell ref="B4:B6"/>
    <mergeCell ref="D8:G8"/>
    <mergeCell ref="D14:G14"/>
    <mergeCell ref="D6:G6"/>
    <mergeCell ref="D10:G10"/>
    <mergeCell ref="A4:A13"/>
    <mergeCell ref="D12:G12"/>
    <mergeCell ref="D7:G7"/>
    <mergeCell ref="D51:G51"/>
    <mergeCell ref="H5:K5"/>
    <mergeCell ref="H9:K9"/>
    <mergeCell ref="H10:K10"/>
    <mergeCell ref="A14:A23"/>
    <mergeCell ref="B14:B16"/>
    <mergeCell ref="B17:B18"/>
    <mergeCell ref="D17:G17"/>
    <mergeCell ref="D11:G11"/>
    <mergeCell ref="D18:G18"/>
    <mergeCell ref="D39:G39"/>
    <mergeCell ref="D15:G15"/>
    <mergeCell ref="D35:G35"/>
    <mergeCell ref="D23:G23"/>
    <mergeCell ref="D13:G13"/>
    <mergeCell ref="D22:G22"/>
    <mergeCell ref="B24:B25"/>
    <mergeCell ref="D34:G34"/>
    <mergeCell ref="D19:G19"/>
    <mergeCell ref="B43:B45"/>
    <mergeCell ref="D44:G44"/>
    <mergeCell ref="B19:B21"/>
    <mergeCell ref="A58:A67"/>
    <mergeCell ref="D73:G73"/>
    <mergeCell ref="D63:G63"/>
    <mergeCell ref="D64:G64"/>
    <mergeCell ref="D65:G65"/>
    <mergeCell ref="D66:G66"/>
    <mergeCell ref="A26:A30"/>
    <mergeCell ref="B26:B30"/>
    <mergeCell ref="D27:G27"/>
    <mergeCell ref="D28:G28"/>
    <mergeCell ref="D26:G26"/>
    <mergeCell ref="D40:G40"/>
    <mergeCell ref="D42:G42"/>
    <mergeCell ref="D41:G41"/>
    <mergeCell ref="B38:B40"/>
    <mergeCell ref="B31:B32"/>
    <mergeCell ref="A33:A37"/>
    <mergeCell ref="B33:B37"/>
    <mergeCell ref="D33:G33"/>
    <mergeCell ref="A38:A47"/>
    <mergeCell ref="D38:G38"/>
    <mergeCell ref="A48:A57"/>
    <mergeCell ref="B58:B59"/>
    <mergeCell ref="D58:G58"/>
    <mergeCell ref="A106:A113"/>
    <mergeCell ref="B106:B113"/>
    <mergeCell ref="D106:F106"/>
    <mergeCell ref="D107:F107"/>
    <mergeCell ref="D108:F108"/>
    <mergeCell ref="D109:F109"/>
    <mergeCell ref="D110:F110"/>
    <mergeCell ref="D113:F113"/>
    <mergeCell ref="D112:F112"/>
    <mergeCell ref="B101:B102"/>
    <mergeCell ref="B104:B105"/>
    <mergeCell ref="B48:B50"/>
    <mergeCell ref="D48:G48"/>
    <mergeCell ref="D49:G49"/>
    <mergeCell ref="D54:G54"/>
    <mergeCell ref="D55:G55"/>
    <mergeCell ref="D56:G56"/>
    <mergeCell ref="D57:G57"/>
    <mergeCell ref="D52:G52"/>
    <mergeCell ref="A101:A102"/>
    <mergeCell ref="C102:D102"/>
    <mergeCell ref="A104:A105"/>
    <mergeCell ref="D71:G71"/>
    <mergeCell ref="D74:G74"/>
    <mergeCell ref="B68:B69"/>
    <mergeCell ref="B115:B116"/>
    <mergeCell ref="C115:D115"/>
    <mergeCell ref="C116:D116"/>
    <mergeCell ref="A68:A77"/>
    <mergeCell ref="A79:A92"/>
    <mergeCell ref="C101:D101"/>
    <mergeCell ref="A115:A116"/>
    <mergeCell ref="A78:K78"/>
    <mergeCell ref="D69:G69"/>
    <mergeCell ref="D70:G70"/>
    <mergeCell ref="I79:K79"/>
    <mergeCell ref="D111:F111"/>
    <mergeCell ref="C114:D114"/>
    <mergeCell ref="A117:A118"/>
    <mergeCell ref="B117:B118"/>
    <mergeCell ref="C117:D117"/>
    <mergeCell ref="C118:D118"/>
    <mergeCell ref="B121:B122"/>
    <mergeCell ref="B150:B152"/>
    <mergeCell ref="A126:A139"/>
    <mergeCell ref="B123:B124"/>
    <mergeCell ref="B140:B149"/>
    <mergeCell ref="A140:A149"/>
    <mergeCell ref="D143:G143"/>
    <mergeCell ref="D144:G144"/>
    <mergeCell ref="D146:G146"/>
    <mergeCell ref="A123:A124"/>
    <mergeCell ref="D130:G130"/>
    <mergeCell ref="D128:G128"/>
    <mergeCell ref="D129:G129"/>
    <mergeCell ref="D135:G135"/>
    <mergeCell ref="D136:G136"/>
    <mergeCell ref="C125:G125"/>
    <mergeCell ref="C124:D124"/>
    <mergeCell ref="D133:G133"/>
    <mergeCell ref="B128:B129"/>
    <mergeCell ref="B119:B120"/>
  </mergeCells>
  <phoneticPr fontId="4" type="noConversion"/>
  <printOptions horizontalCentered="1"/>
  <pageMargins left="0.25" right="0" top="0.75" bottom="0.5" header="0.3" footer="0.3"/>
  <pageSetup paperSize="9" orientation="portrait" r:id="rId1"/>
  <headerFooter differentFirst="1">
    <oddHeader>&amp;LHRBF Impact Evaluation&amp;CHealth Facility Questionnaire&amp;RForm F1</oddHeader>
    <oddFooter>&amp;R&amp;P / &amp;N</oddFooter>
  </headerFooter>
  <rowBreaks count="1" manualBreakCount="1">
    <brk id="77" max="10"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18"/>
  <sheetViews>
    <sheetView view="pageBreakPreview" zoomScale="150" zoomScaleNormal="150" zoomScaleSheetLayoutView="130" zoomScalePageLayoutView="150" workbookViewId="0">
      <selection activeCell="B1" sqref="B1:F1"/>
    </sheetView>
  </sheetViews>
  <sheetFormatPr defaultColWidth="8.85546875" defaultRowHeight="12.75" x14ac:dyDescent="0.2"/>
  <cols>
    <col min="1" max="1" width="5.85546875" customWidth="1"/>
    <col min="2" max="2" width="32" customWidth="1"/>
    <col min="3" max="3" width="20.42578125" customWidth="1"/>
    <col min="4" max="4" width="5" customWidth="1"/>
    <col min="5" max="5" width="2.42578125" customWidth="1"/>
    <col min="6" max="6" width="7.42578125" customWidth="1"/>
    <col min="7" max="9" width="3.140625" customWidth="1"/>
    <col min="10" max="10" width="2.85546875" customWidth="1"/>
  </cols>
  <sheetData>
    <row r="1" spans="1:11" s="143" customFormat="1" ht="17.25" thickBot="1" x14ac:dyDescent="0.25">
      <c r="A1" s="854">
        <f>-6</f>
        <v>-6</v>
      </c>
      <c r="B1" s="1990" t="s">
        <v>933</v>
      </c>
      <c r="C1" s="1990"/>
      <c r="D1" s="1990"/>
      <c r="E1" s="1990"/>
      <c r="F1" s="1990"/>
      <c r="G1" s="1991"/>
      <c r="H1" s="1991"/>
      <c r="I1" s="1991"/>
      <c r="J1" s="1992"/>
      <c r="K1" s="142"/>
    </row>
    <row r="2" spans="1:11" s="145" customFormat="1" ht="30" customHeight="1" thickBot="1" x14ac:dyDescent="0.25">
      <c r="A2" s="1993" t="s">
        <v>930</v>
      </c>
      <c r="B2" s="1994"/>
      <c r="C2" s="1994"/>
      <c r="D2" s="1994"/>
      <c r="E2" s="1994"/>
      <c r="F2" s="1994"/>
      <c r="G2" s="1994"/>
      <c r="H2" s="1994"/>
      <c r="I2" s="1994"/>
      <c r="J2" s="1995"/>
      <c r="K2" s="144"/>
    </row>
    <row r="3" spans="1:11" s="145" customFormat="1" ht="27.75" customHeight="1" thickBot="1" x14ac:dyDescent="0.25">
      <c r="A3" s="855" t="s">
        <v>51</v>
      </c>
      <c r="B3" s="1996" t="s">
        <v>934</v>
      </c>
      <c r="C3" s="1997"/>
      <c r="D3" s="1997"/>
      <c r="E3" s="1997"/>
      <c r="F3" s="1998"/>
      <c r="G3" s="1999" t="s">
        <v>384</v>
      </c>
      <c r="H3" s="1999"/>
      <c r="I3" s="1999"/>
      <c r="J3" s="2000"/>
      <c r="K3" s="146"/>
    </row>
    <row r="4" spans="1:11" s="138" customFormat="1" ht="16.5" x14ac:dyDescent="0.2">
      <c r="A4" s="1986">
        <f>A1-0.01</f>
        <v>-6.01</v>
      </c>
      <c r="B4" s="1988" t="s">
        <v>935</v>
      </c>
      <c r="C4" s="856" t="s">
        <v>429</v>
      </c>
      <c r="D4" s="857">
        <v>1</v>
      </c>
      <c r="E4" s="858"/>
      <c r="F4" s="859"/>
      <c r="G4" s="860"/>
      <c r="H4" s="860"/>
      <c r="I4" s="860"/>
      <c r="J4" s="861"/>
    </row>
    <row r="5" spans="1:11" s="138" customFormat="1" ht="17.25" thickBot="1" x14ac:dyDescent="0.25">
      <c r="A5" s="1987"/>
      <c r="B5" s="1989"/>
      <c r="C5" s="862" t="s">
        <v>562</v>
      </c>
      <c r="D5" s="863">
        <v>2</v>
      </c>
      <c r="E5" s="864" t="s">
        <v>95</v>
      </c>
      <c r="F5" s="865">
        <f>A44</f>
        <v>-6.139999999999997</v>
      </c>
      <c r="G5" s="866"/>
      <c r="H5" s="866"/>
      <c r="I5" s="866"/>
      <c r="J5" s="867"/>
    </row>
    <row r="6" spans="1:11" s="138" customFormat="1" ht="16.5" x14ac:dyDescent="0.2">
      <c r="A6" s="1986">
        <f>A4-0.01</f>
        <v>-6.02</v>
      </c>
      <c r="B6" s="2001" t="s">
        <v>936</v>
      </c>
      <c r="C6" s="856" t="s">
        <v>429</v>
      </c>
      <c r="D6" s="857">
        <v>1</v>
      </c>
      <c r="E6" s="858"/>
      <c r="F6" s="859"/>
      <c r="G6" s="868"/>
      <c r="H6" s="860"/>
      <c r="I6" s="860"/>
      <c r="J6" s="861"/>
    </row>
    <row r="7" spans="1:11" s="138" customFormat="1" ht="17.25" thickBot="1" x14ac:dyDescent="0.25">
      <c r="A7" s="1987"/>
      <c r="B7" s="2002"/>
      <c r="C7" s="862" t="s">
        <v>562</v>
      </c>
      <c r="D7" s="863">
        <v>2</v>
      </c>
      <c r="E7" s="869"/>
      <c r="F7" s="870"/>
      <c r="G7" s="871"/>
      <c r="H7" s="866"/>
      <c r="I7" s="866"/>
      <c r="J7" s="867"/>
    </row>
    <row r="8" spans="1:11" s="138" customFormat="1" ht="16.5" x14ac:dyDescent="0.2">
      <c r="A8" s="1986">
        <f>A6-0.01</f>
        <v>-6.0299999999999994</v>
      </c>
      <c r="B8" s="2004" t="s">
        <v>939</v>
      </c>
      <c r="C8" s="856" t="s">
        <v>937</v>
      </c>
      <c r="D8" s="872">
        <v>1</v>
      </c>
      <c r="E8" s="858"/>
      <c r="F8" s="859"/>
      <c r="G8" s="868"/>
      <c r="H8" s="860"/>
      <c r="I8" s="860"/>
      <c r="J8" s="861"/>
    </row>
    <row r="9" spans="1:11" s="138" customFormat="1" ht="25.5" x14ac:dyDescent="0.2">
      <c r="A9" s="2003"/>
      <c r="B9" s="2005"/>
      <c r="C9" s="873" t="s">
        <v>938</v>
      </c>
      <c r="D9" s="874">
        <v>2</v>
      </c>
      <c r="E9" s="875"/>
      <c r="F9" s="876"/>
      <c r="G9" s="877"/>
      <c r="H9" s="878"/>
      <c r="I9" s="878"/>
      <c r="J9" s="879"/>
    </row>
    <row r="10" spans="1:11" s="138" customFormat="1" ht="39" thickBot="1" x14ac:dyDescent="0.25">
      <c r="A10" s="1987"/>
      <c r="B10" s="2006"/>
      <c r="C10" s="862" t="s">
        <v>940</v>
      </c>
      <c r="D10" s="880">
        <v>3</v>
      </c>
      <c r="E10" s="869"/>
      <c r="F10" s="870"/>
      <c r="G10" s="871"/>
      <c r="H10" s="866"/>
      <c r="I10" s="866"/>
      <c r="J10" s="867"/>
    </row>
    <row r="11" spans="1:11" s="138" customFormat="1" ht="16.5" x14ac:dyDescent="0.2">
      <c r="A11" s="1986">
        <f>A8-0.01</f>
        <v>-6.0399999999999991</v>
      </c>
      <c r="B11" s="2004" t="s">
        <v>941</v>
      </c>
      <c r="C11" s="856" t="s">
        <v>429</v>
      </c>
      <c r="D11" s="857">
        <v>1</v>
      </c>
      <c r="E11" s="858"/>
      <c r="F11" s="859"/>
      <c r="G11" s="868"/>
      <c r="H11" s="860"/>
      <c r="I11" s="860"/>
      <c r="J11" s="861"/>
    </row>
    <row r="12" spans="1:11" s="138" customFormat="1" ht="30.75" customHeight="1" thickBot="1" x14ac:dyDescent="0.25">
      <c r="A12" s="1987"/>
      <c r="B12" s="2006"/>
      <c r="C12" s="862" t="s">
        <v>562</v>
      </c>
      <c r="D12" s="863">
        <v>2</v>
      </c>
      <c r="E12" s="869"/>
      <c r="F12" s="865"/>
      <c r="G12" s="871"/>
      <c r="H12" s="866"/>
      <c r="I12" s="866"/>
      <c r="J12" s="867"/>
    </row>
    <row r="13" spans="1:11" s="138" customFormat="1" ht="50.25" customHeight="1" thickBot="1" x14ac:dyDescent="0.25">
      <c r="A13" s="881">
        <f>A11-0.01</f>
        <v>-6.0499999999999989</v>
      </c>
      <c r="B13" s="882" t="s">
        <v>942</v>
      </c>
      <c r="C13" s="883"/>
      <c r="D13" s="884"/>
      <c r="E13" s="885"/>
      <c r="F13" s="886"/>
      <c r="G13" s="883"/>
      <c r="H13" s="885"/>
      <c r="I13" s="885"/>
      <c r="J13" s="887"/>
    </row>
    <row r="14" spans="1:11" s="138" customFormat="1" ht="12.95" customHeight="1" x14ac:dyDescent="0.2">
      <c r="A14" s="888" t="s">
        <v>431</v>
      </c>
      <c r="B14" s="2007" t="s">
        <v>943</v>
      </c>
      <c r="C14" s="889" t="s">
        <v>429</v>
      </c>
      <c r="D14" s="890">
        <v>1</v>
      </c>
      <c r="E14" s="891"/>
      <c r="F14" s="892"/>
      <c r="G14" s="868"/>
      <c r="H14" s="860"/>
      <c r="I14" s="860"/>
      <c r="J14" s="861"/>
    </row>
    <row r="15" spans="1:11" s="138" customFormat="1" ht="24.75" customHeight="1" thickBot="1" x14ac:dyDescent="0.25">
      <c r="A15" s="893"/>
      <c r="B15" s="2008"/>
      <c r="C15" s="894" t="s">
        <v>562</v>
      </c>
      <c r="D15" s="895">
        <v>2</v>
      </c>
      <c r="E15" s="896" t="s">
        <v>95</v>
      </c>
      <c r="F15" s="897" t="s">
        <v>432</v>
      </c>
      <c r="G15" s="871"/>
      <c r="H15" s="866"/>
      <c r="I15" s="866"/>
      <c r="J15" s="867"/>
    </row>
    <row r="16" spans="1:11" s="138" customFormat="1" ht="50.25" customHeight="1" x14ac:dyDescent="0.2">
      <c r="A16" s="888" t="s">
        <v>433</v>
      </c>
      <c r="B16" s="2007" t="s">
        <v>944</v>
      </c>
      <c r="C16" s="898" t="s">
        <v>945</v>
      </c>
      <c r="D16" s="890">
        <v>1</v>
      </c>
      <c r="E16" s="891"/>
      <c r="F16" s="892"/>
      <c r="G16" s="877"/>
      <c r="H16" s="878"/>
      <c r="I16" s="878"/>
      <c r="J16" s="879"/>
    </row>
    <row r="17" spans="1:12" s="138" customFormat="1" ht="41.25" customHeight="1" x14ac:dyDescent="0.2">
      <c r="A17" s="899"/>
      <c r="B17" s="2009"/>
      <c r="C17" s="900" t="s">
        <v>946</v>
      </c>
      <c r="D17" s="901">
        <v>2</v>
      </c>
      <c r="E17" s="902"/>
      <c r="F17" s="903"/>
      <c r="G17" s="877"/>
      <c r="H17" s="878"/>
      <c r="I17" s="878"/>
      <c r="J17" s="879"/>
    </row>
    <row r="18" spans="1:12" s="138" customFormat="1" ht="51" customHeight="1" x14ac:dyDescent="0.2">
      <c r="A18" s="899"/>
      <c r="B18" s="2009"/>
      <c r="C18" s="900" t="s">
        <v>948</v>
      </c>
      <c r="D18" s="901">
        <v>3</v>
      </c>
      <c r="E18" s="902"/>
      <c r="F18" s="903"/>
      <c r="G18" s="877"/>
      <c r="H18" s="878"/>
      <c r="I18" s="878"/>
      <c r="J18" s="879"/>
    </row>
    <row r="19" spans="1:12" s="138" customFormat="1" ht="69.75" customHeight="1" x14ac:dyDescent="0.2">
      <c r="A19" s="899"/>
      <c r="B19" s="2009"/>
      <c r="C19" s="900" t="s">
        <v>947</v>
      </c>
      <c r="D19" s="904">
        <v>4</v>
      </c>
      <c r="E19" s="905"/>
      <c r="F19" s="906"/>
      <c r="G19" s="877"/>
      <c r="H19" s="878"/>
      <c r="I19" s="878"/>
      <c r="J19" s="879"/>
    </row>
    <row r="20" spans="1:12" s="138" customFormat="1" ht="17.100000000000001" customHeight="1" thickBot="1" x14ac:dyDescent="0.25">
      <c r="A20" s="893"/>
      <c r="B20" s="2009"/>
      <c r="C20" s="907" t="s">
        <v>949</v>
      </c>
      <c r="D20" s="908">
        <v>5</v>
      </c>
      <c r="E20" s="909"/>
      <c r="F20" s="910"/>
      <c r="G20" s="877"/>
      <c r="H20" s="878"/>
      <c r="I20" s="878"/>
      <c r="J20" s="879"/>
    </row>
    <row r="21" spans="1:12" s="138" customFormat="1" ht="39" thickBot="1" x14ac:dyDescent="0.25">
      <c r="A21" s="899" t="s">
        <v>434</v>
      </c>
      <c r="B21" s="911" t="s">
        <v>950</v>
      </c>
      <c r="C21" s="912" t="s">
        <v>435</v>
      </c>
      <c r="D21" s="913"/>
      <c r="E21" s="912"/>
      <c r="F21" s="914"/>
      <c r="G21" s="883"/>
      <c r="H21" s="885"/>
      <c r="I21" s="885"/>
      <c r="J21" s="887"/>
    </row>
    <row r="22" spans="1:12" s="138" customFormat="1" ht="47.25" customHeight="1" thickBot="1" x14ac:dyDescent="0.25">
      <c r="A22" s="915" t="s">
        <v>436</v>
      </c>
      <c r="B22" s="916" t="s">
        <v>951</v>
      </c>
      <c r="C22" s="917" t="s">
        <v>952</v>
      </c>
      <c r="D22" s="917"/>
      <c r="E22" s="917"/>
      <c r="F22" s="918"/>
      <c r="G22" s="868"/>
      <c r="H22" s="860"/>
      <c r="I22" s="860"/>
      <c r="J22" s="861"/>
    </row>
    <row r="23" spans="1:12" s="138" customFormat="1" ht="23.25" customHeight="1" x14ac:dyDescent="0.2">
      <c r="A23" s="1986">
        <f>A13-0.01</f>
        <v>-6.0599999999999987</v>
      </c>
      <c r="B23" s="2004" t="s">
        <v>953</v>
      </c>
      <c r="C23" s="2010" t="s">
        <v>954</v>
      </c>
      <c r="D23" s="2011"/>
      <c r="E23" s="2011"/>
      <c r="F23" s="2012"/>
      <c r="G23" s="919"/>
      <c r="H23" s="920"/>
      <c r="I23" s="920"/>
      <c r="J23" s="921"/>
    </row>
    <row r="24" spans="1:12" s="138" customFormat="1" ht="23.25" customHeight="1" x14ac:dyDescent="0.2">
      <c r="A24" s="2003"/>
      <c r="B24" s="2005"/>
      <c r="C24" s="2013" t="s">
        <v>955</v>
      </c>
      <c r="D24" s="2014"/>
      <c r="E24" s="2014"/>
      <c r="F24" s="2015"/>
      <c r="G24" s="922"/>
      <c r="H24" s="923"/>
      <c r="I24" s="923"/>
      <c r="J24" s="924"/>
    </row>
    <row r="25" spans="1:12" s="138" customFormat="1" ht="23.25" customHeight="1" x14ac:dyDescent="0.2">
      <c r="A25" s="2003"/>
      <c r="B25" s="2005" t="s">
        <v>437</v>
      </c>
      <c r="C25" s="2013" t="s">
        <v>956</v>
      </c>
      <c r="D25" s="2014"/>
      <c r="E25" s="2014"/>
      <c r="F25" s="2015"/>
      <c r="G25" s="925"/>
      <c r="H25" s="926"/>
      <c r="I25" s="926"/>
      <c r="J25" s="927"/>
      <c r="K25" s="147"/>
      <c r="L25" s="147"/>
    </row>
    <row r="26" spans="1:12" s="138" customFormat="1" ht="23.25" customHeight="1" x14ac:dyDescent="0.2">
      <c r="A26" s="2003"/>
      <c r="B26" s="2005"/>
      <c r="C26" s="2013" t="s">
        <v>957</v>
      </c>
      <c r="D26" s="2014"/>
      <c r="E26" s="2014"/>
      <c r="F26" s="2015"/>
      <c r="G26" s="928"/>
      <c r="H26" s="929"/>
      <c r="I26" s="929"/>
      <c r="J26" s="930"/>
      <c r="K26" s="148"/>
      <c r="L26" s="148"/>
    </row>
    <row r="27" spans="1:12" s="138" customFormat="1" ht="23.25" customHeight="1" thickBot="1" x14ac:dyDescent="0.25">
      <c r="A27" s="1987"/>
      <c r="B27" s="2006"/>
      <c r="C27" s="2016" t="s">
        <v>958</v>
      </c>
      <c r="D27" s="2017"/>
      <c r="E27" s="2017"/>
      <c r="F27" s="2018"/>
      <c r="G27" s="871"/>
      <c r="H27" s="866"/>
      <c r="I27" s="866"/>
      <c r="J27" s="867"/>
    </row>
    <row r="28" spans="1:12" s="138" customFormat="1" ht="12" customHeight="1" x14ac:dyDescent="0.2">
      <c r="A28" s="1986">
        <f>A23-0.01</f>
        <v>-6.0699999999999985</v>
      </c>
      <c r="B28" s="2004" t="s">
        <v>959</v>
      </c>
      <c r="C28" s="856" t="s">
        <v>598</v>
      </c>
      <c r="D28" s="857">
        <v>1</v>
      </c>
      <c r="E28" s="858"/>
      <c r="F28" s="859"/>
      <c r="G28" s="2029"/>
      <c r="H28" s="2030"/>
      <c r="I28" s="2030"/>
      <c r="J28" s="2031"/>
      <c r="K28" s="149"/>
    </row>
    <row r="29" spans="1:12" s="138" customFormat="1" ht="21" customHeight="1" thickBot="1" x14ac:dyDescent="0.25">
      <c r="A29" s="1987"/>
      <c r="B29" s="2006"/>
      <c r="C29" s="862" t="s">
        <v>562</v>
      </c>
      <c r="D29" s="863">
        <v>3</v>
      </c>
      <c r="E29" s="896" t="s">
        <v>95</v>
      </c>
      <c r="F29" s="931">
        <v>-6.12</v>
      </c>
      <c r="G29" s="2032"/>
      <c r="H29" s="1999"/>
      <c r="I29" s="1999"/>
      <c r="J29" s="2000"/>
    </row>
    <row r="30" spans="1:12" s="142" customFormat="1" ht="30" customHeight="1" thickBot="1" x14ac:dyDescent="0.25">
      <c r="A30" s="881">
        <f>A28-0.01</f>
        <v>-6.0799999999999983</v>
      </c>
      <c r="B30" s="882" t="s">
        <v>960</v>
      </c>
      <c r="C30" s="883"/>
      <c r="D30" s="884"/>
      <c r="E30" s="885"/>
      <c r="F30" s="932"/>
      <c r="G30" s="2033"/>
      <c r="H30" s="2034"/>
      <c r="I30" s="2034"/>
      <c r="J30" s="2035"/>
    </row>
    <row r="31" spans="1:12" s="138" customFormat="1" ht="33.75" customHeight="1" thickBot="1" x14ac:dyDescent="0.25">
      <c r="A31" s="881">
        <f>A30-0.01</f>
        <v>-6.0899999999999981</v>
      </c>
      <c r="B31" s="882" t="s">
        <v>961</v>
      </c>
      <c r="C31" s="883"/>
      <c r="D31" s="884"/>
      <c r="E31" s="885"/>
      <c r="F31" s="886"/>
      <c r="G31" s="2023"/>
      <c r="H31" s="2024"/>
      <c r="I31" s="2024"/>
      <c r="J31" s="2025"/>
      <c r="K31" s="147"/>
      <c r="L31" s="143"/>
    </row>
    <row r="32" spans="1:12" s="138" customFormat="1" ht="54.75" customHeight="1" thickBot="1" x14ac:dyDescent="0.25">
      <c r="A32" s="888" t="s">
        <v>438</v>
      </c>
      <c r="B32" s="933" t="s">
        <v>962</v>
      </c>
      <c r="C32" s="934"/>
      <c r="D32" s="935" t="s">
        <v>963</v>
      </c>
      <c r="E32" s="912"/>
      <c r="F32" s="914"/>
      <c r="G32" s="2036"/>
      <c r="H32" s="2037"/>
      <c r="I32" s="2037"/>
      <c r="J32" s="2038"/>
      <c r="K32" s="148"/>
      <c r="L32" s="143"/>
    </row>
    <row r="33" spans="1:10" s="138" customFormat="1" ht="39" thickBot="1" x14ac:dyDescent="0.25">
      <c r="A33" s="881">
        <f>A31-0.01</f>
        <v>-6.0999999999999979</v>
      </c>
      <c r="B33" s="882" t="s">
        <v>964</v>
      </c>
      <c r="C33" s="883"/>
      <c r="D33" s="884"/>
      <c r="E33" s="885"/>
      <c r="F33" s="886"/>
      <c r="G33" s="877"/>
      <c r="H33" s="878"/>
      <c r="I33" s="878"/>
      <c r="J33" s="879"/>
    </row>
    <row r="34" spans="1:10" s="138" customFormat="1" ht="39" thickBot="1" x14ac:dyDescent="0.25">
      <c r="A34" s="888" t="s">
        <v>439</v>
      </c>
      <c r="B34" s="916" t="s">
        <v>964</v>
      </c>
      <c r="C34" s="936"/>
      <c r="D34" s="937"/>
      <c r="E34" s="938"/>
      <c r="F34" s="939"/>
      <c r="G34" s="940"/>
      <c r="H34" s="885"/>
      <c r="I34" s="885"/>
      <c r="J34" s="887"/>
    </row>
    <row r="35" spans="1:10" s="138" customFormat="1" ht="17.25" hidden="1" thickBot="1" x14ac:dyDescent="0.25">
      <c r="A35" s="2019">
        <f>A33-0.01</f>
        <v>-6.1099999999999977</v>
      </c>
      <c r="B35" s="2021" t="s">
        <v>440</v>
      </c>
      <c r="C35" s="941" t="s">
        <v>97</v>
      </c>
      <c r="D35" s="942">
        <v>1</v>
      </c>
      <c r="E35" s="943"/>
      <c r="F35" s="944"/>
      <c r="G35" s="2041"/>
      <c r="H35" s="2042"/>
      <c r="I35" s="2042"/>
      <c r="J35" s="2043"/>
    </row>
    <row r="36" spans="1:10" s="138" customFormat="1" ht="17.25" hidden="1" thickBot="1" x14ac:dyDescent="0.25">
      <c r="A36" s="2039"/>
      <c r="B36" s="2040"/>
      <c r="C36" s="945" t="s">
        <v>98</v>
      </c>
      <c r="D36" s="946">
        <v>2</v>
      </c>
      <c r="E36" s="947" t="s">
        <v>95</v>
      </c>
      <c r="F36" s="948">
        <f>A44</f>
        <v>-6.139999999999997</v>
      </c>
      <c r="G36" s="2044"/>
      <c r="H36" s="2045"/>
      <c r="I36" s="2045"/>
      <c r="J36" s="2046"/>
    </row>
    <row r="37" spans="1:10" s="138" customFormat="1" ht="36.75" customHeight="1" x14ac:dyDescent="0.2">
      <c r="A37" s="1986">
        <f>A35-0.01</f>
        <v>-6.1199999999999974</v>
      </c>
      <c r="B37" s="2004" t="s">
        <v>965</v>
      </c>
      <c r="C37" s="856" t="s">
        <v>966</v>
      </c>
      <c r="D37" s="872">
        <v>1</v>
      </c>
      <c r="E37" s="858"/>
      <c r="F37" s="949"/>
      <c r="G37" s="868"/>
      <c r="H37" s="860"/>
      <c r="I37" s="860"/>
      <c r="J37" s="861"/>
    </row>
    <row r="38" spans="1:10" s="138" customFormat="1" ht="26.25" customHeight="1" x14ac:dyDescent="0.2">
      <c r="A38" s="2003"/>
      <c r="B38" s="2005"/>
      <c r="C38" s="873" t="s">
        <v>472</v>
      </c>
      <c r="D38" s="874">
        <v>2</v>
      </c>
      <c r="E38" s="875"/>
      <c r="F38" s="876"/>
      <c r="G38" s="877"/>
      <c r="H38" s="878"/>
      <c r="I38" s="878"/>
      <c r="J38" s="879"/>
    </row>
    <row r="39" spans="1:10" s="138" customFormat="1" ht="39" customHeight="1" x14ac:dyDescent="0.2">
      <c r="A39" s="2003"/>
      <c r="B39" s="2005"/>
      <c r="C39" s="873" t="s">
        <v>967</v>
      </c>
      <c r="D39" s="874">
        <v>3</v>
      </c>
      <c r="E39" s="875"/>
      <c r="F39" s="876"/>
      <c r="G39" s="877"/>
      <c r="H39" s="878"/>
      <c r="I39" s="878"/>
      <c r="J39" s="879"/>
    </row>
    <row r="40" spans="1:10" s="138" customFormat="1" ht="26.25" customHeight="1" thickBot="1" x14ac:dyDescent="0.25">
      <c r="A40" s="1987"/>
      <c r="B40" s="2006"/>
      <c r="C40" s="862" t="s">
        <v>968</v>
      </c>
      <c r="D40" s="880">
        <v>96</v>
      </c>
      <c r="E40" s="869"/>
      <c r="F40" s="865"/>
      <c r="G40" s="871"/>
      <c r="H40" s="866"/>
      <c r="I40" s="866"/>
      <c r="J40" s="867"/>
    </row>
    <row r="41" spans="1:10" s="138" customFormat="1" ht="17.25" hidden="1" thickBot="1" x14ac:dyDescent="0.25">
      <c r="A41" s="2019">
        <f>A37-0.01</f>
        <v>-6.1299999999999972</v>
      </c>
      <c r="B41" s="2021" t="s">
        <v>441</v>
      </c>
      <c r="C41" s="941" t="s">
        <v>442</v>
      </c>
      <c r="D41" s="942">
        <v>1</v>
      </c>
      <c r="E41" s="943"/>
      <c r="F41" s="944"/>
      <c r="G41" s="2023"/>
      <c r="H41" s="2024"/>
      <c r="I41" s="2024"/>
      <c r="J41" s="2025"/>
    </row>
    <row r="42" spans="1:10" s="138" customFormat="1" ht="17.25" hidden="1" thickBot="1" x14ac:dyDescent="0.25">
      <c r="A42" s="2020"/>
      <c r="B42" s="2022"/>
      <c r="C42" s="950" t="s">
        <v>443</v>
      </c>
      <c r="D42" s="951">
        <v>2</v>
      </c>
      <c r="E42" s="952"/>
      <c r="F42" s="953"/>
      <c r="G42" s="2026"/>
      <c r="H42" s="2027"/>
      <c r="I42" s="2027"/>
      <c r="J42" s="2028"/>
    </row>
    <row r="43" spans="1:10" s="145" customFormat="1" ht="30" customHeight="1" thickBot="1" x14ac:dyDescent="0.25">
      <c r="A43" s="954" t="s">
        <v>50</v>
      </c>
      <c r="B43" s="2047" t="s">
        <v>969</v>
      </c>
      <c r="C43" s="2048"/>
      <c r="D43" s="2048"/>
      <c r="E43" s="2048"/>
      <c r="F43" s="2049"/>
      <c r="G43" s="2034" t="s">
        <v>384</v>
      </c>
      <c r="H43" s="2034"/>
      <c r="I43" s="2034"/>
      <c r="J43" s="2035"/>
    </row>
    <row r="44" spans="1:10" s="138" customFormat="1" ht="16.5" x14ac:dyDescent="0.2">
      <c r="A44" s="1986">
        <f>A41-0.01</f>
        <v>-6.139999999999997</v>
      </c>
      <c r="B44" s="2051" t="s">
        <v>970</v>
      </c>
      <c r="C44" s="856" t="s">
        <v>429</v>
      </c>
      <c r="D44" s="857">
        <v>1</v>
      </c>
      <c r="E44" s="858"/>
      <c r="F44" s="955"/>
      <c r="G44" s="868"/>
      <c r="H44" s="860"/>
      <c r="I44" s="860"/>
      <c r="J44" s="861"/>
    </row>
    <row r="45" spans="1:10" s="138" customFormat="1" ht="17.25" thickBot="1" x14ac:dyDescent="0.25">
      <c r="A45" s="2050"/>
      <c r="B45" s="2052"/>
      <c r="C45" s="862" t="s">
        <v>562</v>
      </c>
      <c r="D45" s="863">
        <v>2</v>
      </c>
      <c r="E45" s="864" t="s">
        <v>95</v>
      </c>
      <c r="F45" s="956">
        <f>A66</f>
        <v>-6.2299999999999951</v>
      </c>
      <c r="G45" s="871"/>
      <c r="H45" s="866"/>
      <c r="I45" s="866"/>
      <c r="J45" s="867"/>
    </row>
    <row r="46" spans="1:10" s="138" customFormat="1" ht="17.25" hidden="1" thickBot="1" x14ac:dyDescent="0.25">
      <c r="A46" s="2053">
        <f>A44-0.01</f>
        <v>-6.1499999999999968</v>
      </c>
      <c r="B46" s="2055" t="s">
        <v>444</v>
      </c>
      <c r="C46" s="957" t="s">
        <v>97</v>
      </c>
      <c r="D46" s="958">
        <v>1</v>
      </c>
      <c r="E46" s="959"/>
      <c r="F46" s="960"/>
      <c r="G46" s="961"/>
      <c r="H46" s="962"/>
      <c r="I46" s="962"/>
      <c r="J46" s="963"/>
    </row>
    <row r="47" spans="1:10" s="138" customFormat="1" ht="17.25" hidden="1" thickBot="1" x14ac:dyDescent="0.25">
      <c r="A47" s="2054"/>
      <c r="B47" s="2055"/>
      <c r="C47" s="964" t="s">
        <v>98</v>
      </c>
      <c r="D47" s="965">
        <v>2</v>
      </c>
      <c r="E47" s="966"/>
      <c r="F47" s="967"/>
      <c r="G47" s="968"/>
      <c r="H47" s="969"/>
      <c r="I47" s="969"/>
      <c r="J47" s="970"/>
    </row>
    <row r="48" spans="1:10" s="138" customFormat="1" ht="37.5" customHeight="1" thickBot="1" x14ac:dyDescent="0.25">
      <c r="A48" s="971">
        <f>A46-0.01</f>
        <v>-6.1599999999999966</v>
      </c>
      <c r="B48" s="883" t="s">
        <v>971</v>
      </c>
      <c r="C48" s="2057" t="s">
        <v>972</v>
      </c>
      <c r="D48" s="2058"/>
      <c r="E48" s="2058"/>
      <c r="F48" s="2059"/>
      <c r="G48" s="2036"/>
      <c r="H48" s="2037"/>
      <c r="I48" s="2037"/>
      <c r="J48" s="2038"/>
    </row>
    <row r="49" spans="1:10" s="138" customFormat="1" ht="84.75" customHeight="1" thickBot="1" x14ac:dyDescent="0.25">
      <c r="A49" s="881">
        <f>A48-0.01</f>
        <v>-6.1699999999999964</v>
      </c>
      <c r="B49" s="940" t="s">
        <v>973</v>
      </c>
      <c r="C49" s="883"/>
      <c r="D49" s="884"/>
      <c r="E49" s="885"/>
      <c r="F49" s="932"/>
      <c r="G49" s="2036"/>
      <c r="H49" s="2037"/>
      <c r="I49" s="2037"/>
      <c r="J49" s="2038"/>
    </row>
    <row r="50" spans="1:10" s="138" customFormat="1" ht="39" thickBot="1" x14ac:dyDescent="0.25">
      <c r="A50" s="881">
        <f>A49-0.01</f>
        <v>-6.1799999999999962</v>
      </c>
      <c r="B50" s="883" t="s">
        <v>974</v>
      </c>
      <c r="C50" s="883"/>
      <c r="D50" s="884"/>
      <c r="E50" s="885"/>
      <c r="F50" s="932"/>
      <c r="G50" s="883"/>
      <c r="H50" s="885"/>
      <c r="I50" s="885"/>
      <c r="J50" s="887"/>
    </row>
    <row r="51" spans="1:10" s="138" customFormat="1" ht="26.25" customHeight="1" x14ac:dyDescent="0.2">
      <c r="A51" s="1986">
        <f>A50-0.01</f>
        <v>-6.1899999999999959</v>
      </c>
      <c r="B51" s="2007" t="s">
        <v>975</v>
      </c>
      <c r="C51" s="856" t="s">
        <v>976</v>
      </c>
      <c r="D51" s="872">
        <v>1</v>
      </c>
      <c r="E51" s="858"/>
      <c r="F51" s="859"/>
      <c r="G51" s="868"/>
      <c r="H51" s="860"/>
      <c r="I51" s="860"/>
      <c r="J51" s="861"/>
    </row>
    <row r="52" spans="1:10" s="138" customFormat="1" ht="26.25" customHeight="1" x14ac:dyDescent="0.2">
      <c r="A52" s="2056"/>
      <c r="B52" s="2009"/>
      <c r="C52" s="873" t="s">
        <v>977</v>
      </c>
      <c r="D52" s="874">
        <v>2</v>
      </c>
      <c r="E52" s="875"/>
      <c r="F52" s="876"/>
      <c r="G52" s="877"/>
      <c r="H52" s="878"/>
      <c r="I52" s="878"/>
      <c r="J52" s="879"/>
    </row>
    <row r="53" spans="1:10" s="138" customFormat="1" ht="26.25" customHeight="1" x14ac:dyDescent="0.2">
      <c r="A53" s="2056"/>
      <c r="B53" s="2009"/>
      <c r="C53" s="873" t="s">
        <v>978</v>
      </c>
      <c r="D53" s="874">
        <v>3</v>
      </c>
      <c r="E53" s="972"/>
      <c r="F53" s="973"/>
      <c r="G53" s="877"/>
      <c r="H53" s="878"/>
      <c r="I53" s="878"/>
      <c r="J53" s="879"/>
    </row>
    <row r="54" spans="1:10" s="138" customFormat="1" ht="48.75" customHeight="1" x14ac:dyDescent="0.2">
      <c r="A54" s="2056"/>
      <c r="B54" s="2009"/>
      <c r="C54" s="974" t="s">
        <v>979</v>
      </c>
      <c r="D54" s="975">
        <v>4</v>
      </c>
      <c r="E54" s="972"/>
      <c r="F54" s="973"/>
      <c r="G54" s="877"/>
      <c r="H54" s="878"/>
      <c r="I54" s="878"/>
      <c r="J54" s="879"/>
    </row>
    <row r="55" spans="1:10" s="138" customFormat="1" ht="39" customHeight="1" x14ac:dyDescent="0.2">
      <c r="A55" s="2056"/>
      <c r="B55" s="2009"/>
      <c r="C55" s="974" t="s">
        <v>980</v>
      </c>
      <c r="D55" s="976">
        <v>5</v>
      </c>
      <c r="E55" s="972"/>
      <c r="F55" s="973"/>
      <c r="G55" s="877"/>
      <c r="H55" s="878"/>
      <c r="I55" s="878"/>
      <c r="J55" s="879"/>
    </row>
    <row r="56" spans="1:10" s="138" customFormat="1" ht="48" customHeight="1" thickBot="1" x14ac:dyDescent="0.25">
      <c r="A56" s="2050"/>
      <c r="B56" s="2008"/>
      <c r="C56" s="974" t="s">
        <v>981</v>
      </c>
      <c r="D56" s="880">
        <v>6</v>
      </c>
      <c r="E56" s="869"/>
      <c r="F56" s="870"/>
      <c r="G56" s="871"/>
      <c r="H56" s="866"/>
      <c r="I56" s="866"/>
      <c r="J56" s="867"/>
    </row>
    <row r="57" spans="1:10" s="138" customFormat="1" ht="20.25" customHeight="1" x14ac:dyDescent="0.2">
      <c r="A57" s="1986">
        <f>A51-0.01</f>
        <v>-6.1999999999999957</v>
      </c>
      <c r="B57" s="2051" t="s">
        <v>982</v>
      </c>
      <c r="C57" s="856" t="s">
        <v>429</v>
      </c>
      <c r="D57" s="857">
        <v>1</v>
      </c>
      <c r="E57" s="858"/>
      <c r="F57" s="955"/>
      <c r="G57" s="2029"/>
      <c r="H57" s="2030"/>
      <c r="I57" s="2030"/>
      <c r="J57" s="2031"/>
    </row>
    <row r="58" spans="1:10" s="138" customFormat="1" ht="33" customHeight="1" thickBot="1" x14ac:dyDescent="0.25">
      <c r="A58" s="2050"/>
      <c r="B58" s="2052"/>
      <c r="C58" s="862" t="s">
        <v>562</v>
      </c>
      <c r="D58" s="863">
        <v>2</v>
      </c>
      <c r="E58" s="869" t="s">
        <v>95</v>
      </c>
      <c r="F58" s="956">
        <f>A66</f>
        <v>-6.2299999999999951</v>
      </c>
      <c r="G58" s="2032"/>
      <c r="H58" s="1999"/>
      <c r="I58" s="1999"/>
      <c r="J58" s="2000"/>
    </row>
    <row r="59" spans="1:10" s="138" customFormat="1" ht="51" x14ac:dyDescent="0.2">
      <c r="A59" s="1986">
        <f>A57-0.01</f>
        <v>-6.2099999999999955</v>
      </c>
      <c r="B59" s="2051" t="s">
        <v>983</v>
      </c>
      <c r="C59" s="856" t="s">
        <v>984</v>
      </c>
      <c r="D59" s="872">
        <v>1</v>
      </c>
      <c r="E59" s="858" t="s">
        <v>95</v>
      </c>
      <c r="F59" s="949">
        <f>A66</f>
        <v>-6.2299999999999951</v>
      </c>
      <c r="G59" s="868"/>
      <c r="H59" s="860"/>
      <c r="I59" s="860"/>
      <c r="J59" s="861"/>
    </row>
    <row r="60" spans="1:10" s="138" customFormat="1" ht="24.75" customHeight="1" x14ac:dyDescent="0.2">
      <c r="A60" s="2056"/>
      <c r="B60" s="2060"/>
      <c r="C60" s="873" t="s">
        <v>472</v>
      </c>
      <c r="D60" s="874">
        <v>2</v>
      </c>
      <c r="E60" s="875"/>
      <c r="F60" s="977"/>
      <c r="G60" s="877"/>
      <c r="H60" s="878"/>
      <c r="I60" s="878"/>
      <c r="J60" s="879"/>
    </row>
    <row r="61" spans="1:10" s="138" customFormat="1" ht="49.5" customHeight="1" x14ac:dyDescent="0.2">
      <c r="A61" s="2056"/>
      <c r="B61" s="2060"/>
      <c r="C61" s="873" t="s">
        <v>473</v>
      </c>
      <c r="D61" s="874">
        <v>3</v>
      </c>
      <c r="E61" s="875"/>
      <c r="F61" s="977"/>
      <c r="G61" s="877"/>
      <c r="H61" s="878"/>
      <c r="I61" s="878"/>
      <c r="J61" s="879"/>
    </row>
    <row r="62" spans="1:10" s="138" customFormat="1" ht="29.25" customHeight="1" thickBot="1" x14ac:dyDescent="0.25">
      <c r="A62" s="2050"/>
      <c r="B62" s="2052"/>
      <c r="C62" s="862" t="s">
        <v>968</v>
      </c>
      <c r="D62" s="880">
        <v>96</v>
      </c>
      <c r="E62" s="869" t="s">
        <v>95</v>
      </c>
      <c r="F62" s="865">
        <f>A66</f>
        <v>-6.2299999999999951</v>
      </c>
      <c r="G62" s="871"/>
      <c r="H62" s="866"/>
      <c r="I62" s="866"/>
      <c r="J62" s="867"/>
    </row>
    <row r="63" spans="1:10" ht="13.5" hidden="1" thickBot="1" x14ac:dyDescent="0.25">
      <c r="A63" s="2019">
        <f>A59-0.01</f>
        <v>-6.2199999999999953</v>
      </c>
      <c r="B63" s="2021" t="s">
        <v>441</v>
      </c>
      <c r="C63" s="941" t="s">
        <v>442</v>
      </c>
      <c r="D63" s="942">
        <v>1</v>
      </c>
      <c r="E63" s="943"/>
      <c r="F63" s="944"/>
      <c r="G63" s="2023"/>
      <c r="H63" s="2024"/>
      <c r="I63" s="2024"/>
      <c r="J63" s="2025"/>
    </row>
    <row r="64" spans="1:10" ht="13.5" hidden="1" thickBot="1" x14ac:dyDescent="0.25">
      <c r="A64" s="2039"/>
      <c r="B64" s="2040"/>
      <c r="C64" s="978" t="s">
        <v>443</v>
      </c>
      <c r="D64" s="979">
        <v>2</v>
      </c>
      <c r="E64" s="980"/>
      <c r="F64" s="981"/>
      <c r="G64" s="2026"/>
      <c r="H64" s="2027"/>
      <c r="I64" s="2027"/>
      <c r="J64" s="2028"/>
    </row>
    <row r="65" spans="1:10" s="145" customFormat="1" ht="30" customHeight="1" thickBot="1" x14ac:dyDescent="0.25">
      <c r="A65" s="982" t="s">
        <v>31</v>
      </c>
      <c r="B65" s="2047" t="s">
        <v>985</v>
      </c>
      <c r="C65" s="2048"/>
      <c r="D65" s="2048"/>
      <c r="E65" s="2048"/>
      <c r="F65" s="2049"/>
      <c r="G65" s="1999" t="s">
        <v>384</v>
      </c>
      <c r="H65" s="1999"/>
      <c r="I65" s="1999"/>
      <c r="J65" s="2000"/>
    </row>
    <row r="66" spans="1:10" s="145" customFormat="1" ht="15" customHeight="1" x14ac:dyDescent="0.2">
      <c r="A66" s="1986">
        <f>A63-0.01</f>
        <v>-6.2299999999999951</v>
      </c>
      <c r="B66" s="2004" t="s">
        <v>986</v>
      </c>
      <c r="C66" s="856" t="s">
        <v>429</v>
      </c>
      <c r="D66" s="857">
        <v>1</v>
      </c>
      <c r="E66" s="858"/>
      <c r="F66" s="983"/>
      <c r="G66" s="2029"/>
      <c r="H66" s="2030"/>
      <c r="I66" s="2030"/>
      <c r="J66" s="2031"/>
    </row>
    <row r="67" spans="1:10" s="145" customFormat="1" ht="18.75" customHeight="1" thickBot="1" x14ac:dyDescent="0.25">
      <c r="A67" s="1987"/>
      <c r="B67" s="2061"/>
      <c r="C67" s="862" t="s">
        <v>562</v>
      </c>
      <c r="D67" s="863">
        <v>2</v>
      </c>
      <c r="E67" s="864" t="s">
        <v>95</v>
      </c>
      <c r="F67" s="984">
        <f>A74</f>
        <v>-6.2599999999999945</v>
      </c>
      <c r="G67" s="2032"/>
      <c r="H67" s="1999"/>
      <c r="I67" s="1999"/>
      <c r="J67" s="2000"/>
    </row>
    <row r="68" spans="1:10" s="138" customFormat="1" ht="12.75" hidden="1" customHeight="1" x14ac:dyDescent="0.2">
      <c r="A68" s="2053">
        <f>A66-0.01</f>
        <v>-6.2399999999999949</v>
      </c>
      <c r="B68" s="2063" t="s">
        <v>445</v>
      </c>
      <c r="C68" s="957" t="s">
        <v>446</v>
      </c>
      <c r="D68" s="985">
        <v>1</v>
      </c>
      <c r="E68" s="959"/>
      <c r="F68" s="986"/>
      <c r="G68" s="2065"/>
      <c r="H68" s="2066"/>
      <c r="I68" s="2066"/>
      <c r="J68" s="2067"/>
    </row>
    <row r="69" spans="1:10" s="138" customFormat="1" ht="17.25" hidden="1" thickBot="1" x14ac:dyDescent="0.25">
      <c r="A69" s="2062"/>
      <c r="B69" s="2064"/>
      <c r="C69" s="987" t="s">
        <v>447</v>
      </c>
      <c r="D69" s="988">
        <v>2</v>
      </c>
      <c r="E69" s="989"/>
      <c r="F69" s="990"/>
      <c r="G69" s="2068"/>
      <c r="H69" s="2069"/>
      <c r="I69" s="2069"/>
      <c r="J69" s="2070"/>
    </row>
    <row r="70" spans="1:10" s="138" customFormat="1" ht="26.25" hidden="1" thickBot="1" x14ac:dyDescent="0.25">
      <c r="A70" s="2062"/>
      <c r="B70" s="2064"/>
      <c r="C70" s="987" t="s">
        <v>448</v>
      </c>
      <c r="D70" s="988">
        <v>3</v>
      </c>
      <c r="E70" s="989"/>
      <c r="F70" s="990"/>
      <c r="G70" s="2071"/>
      <c r="H70" s="2072"/>
      <c r="I70" s="2072"/>
      <c r="J70" s="2073"/>
    </row>
    <row r="71" spans="1:10" s="138" customFormat="1" ht="12.75" customHeight="1" x14ac:dyDescent="0.2">
      <c r="A71" s="1986">
        <f>A68-0.01</f>
        <v>-6.2499999999999947</v>
      </c>
      <c r="B71" s="2004" t="s">
        <v>987</v>
      </c>
      <c r="C71" s="856" t="s">
        <v>988</v>
      </c>
      <c r="D71" s="872">
        <v>1</v>
      </c>
      <c r="E71" s="858"/>
      <c r="F71" s="983"/>
      <c r="G71" s="2029"/>
      <c r="H71" s="2030"/>
      <c r="I71" s="2030"/>
      <c r="J71" s="2031"/>
    </row>
    <row r="72" spans="1:10" s="138" customFormat="1" ht="25.5" x14ac:dyDescent="0.2">
      <c r="A72" s="2003"/>
      <c r="B72" s="2005"/>
      <c r="C72" s="873" t="s">
        <v>989</v>
      </c>
      <c r="D72" s="874">
        <v>2</v>
      </c>
      <c r="E72" s="875"/>
      <c r="F72" s="991"/>
      <c r="G72" s="2074"/>
      <c r="H72" s="2075"/>
      <c r="I72" s="2075"/>
      <c r="J72" s="2076"/>
    </row>
    <row r="73" spans="1:10" s="138" customFormat="1" ht="26.25" thickBot="1" x14ac:dyDescent="0.25">
      <c r="A73" s="2003"/>
      <c r="B73" s="2005"/>
      <c r="C73" s="873" t="s">
        <v>990</v>
      </c>
      <c r="D73" s="874">
        <v>3</v>
      </c>
      <c r="E73" s="875"/>
      <c r="F73" s="991"/>
      <c r="G73" s="2032"/>
      <c r="H73" s="1999"/>
      <c r="I73" s="1999"/>
      <c r="J73" s="2000"/>
    </row>
    <row r="74" spans="1:10" s="138" customFormat="1" ht="12" customHeight="1" x14ac:dyDescent="0.2">
      <c r="A74" s="1986">
        <f>A71-0.01</f>
        <v>-6.2599999999999945</v>
      </c>
      <c r="B74" s="2004" t="s">
        <v>991</v>
      </c>
      <c r="C74" s="856" t="s">
        <v>429</v>
      </c>
      <c r="D74" s="857">
        <v>1</v>
      </c>
      <c r="E74" s="858"/>
      <c r="F74" s="983"/>
      <c r="G74" s="2029"/>
      <c r="H74" s="2030"/>
      <c r="I74" s="2030"/>
      <c r="J74" s="2031"/>
    </row>
    <row r="75" spans="1:10" s="138" customFormat="1" ht="24.75" customHeight="1" thickBot="1" x14ac:dyDescent="0.25">
      <c r="A75" s="1987"/>
      <c r="B75" s="2006"/>
      <c r="C75" s="862" t="s">
        <v>562</v>
      </c>
      <c r="D75" s="863">
        <v>2</v>
      </c>
      <c r="E75" s="864" t="s">
        <v>95</v>
      </c>
      <c r="F75" s="984">
        <f>A111</f>
        <v>-6.3999999999999915</v>
      </c>
      <c r="G75" s="2032"/>
      <c r="H75" s="1999"/>
      <c r="I75" s="1999"/>
      <c r="J75" s="2000"/>
    </row>
    <row r="76" spans="1:10" s="138" customFormat="1" ht="16.5" x14ac:dyDescent="0.2">
      <c r="A76" s="1986">
        <f>A74-0.01</f>
        <v>-6.2699999999999942</v>
      </c>
      <c r="B76" s="2004" t="s">
        <v>992</v>
      </c>
      <c r="C76" s="856" t="s">
        <v>993</v>
      </c>
      <c r="D76" s="872">
        <v>1</v>
      </c>
      <c r="E76" s="858"/>
      <c r="F76" s="983"/>
      <c r="G76" s="2023"/>
      <c r="H76" s="2024"/>
      <c r="I76" s="2024"/>
      <c r="J76" s="2025"/>
    </row>
    <row r="77" spans="1:10" s="138" customFormat="1" ht="38.25" x14ac:dyDescent="0.2">
      <c r="A77" s="2003"/>
      <c r="B77" s="2005"/>
      <c r="C77" s="873" t="s">
        <v>994</v>
      </c>
      <c r="D77" s="874">
        <v>2</v>
      </c>
      <c r="E77" s="875"/>
      <c r="F77" s="991"/>
      <c r="G77" s="2077"/>
      <c r="H77" s="2078"/>
      <c r="I77" s="2078"/>
      <c r="J77" s="2079"/>
    </row>
    <row r="78" spans="1:10" s="138" customFormat="1" ht="39" thickBot="1" x14ac:dyDescent="0.25">
      <c r="A78" s="1987"/>
      <c r="B78" s="2006"/>
      <c r="C78" s="862" t="s">
        <v>995</v>
      </c>
      <c r="D78" s="880">
        <v>3</v>
      </c>
      <c r="E78" s="869"/>
      <c r="F78" s="992"/>
      <c r="G78" s="2026"/>
      <c r="H78" s="2027"/>
      <c r="I78" s="2027"/>
      <c r="J78" s="2028"/>
    </row>
    <row r="79" spans="1:10" s="138" customFormat="1" ht="44.25" customHeight="1" thickBot="1" x14ac:dyDescent="0.25">
      <c r="A79" s="881">
        <f>A76-0.01</f>
        <v>-6.279999999999994</v>
      </c>
      <c r="B79" s="882" t="s">
        <v>996</v>
      </c>
      <c r="C79" s="2057" t="s">
        <v>972</v>
      </c>
      <c r="D79" s="2058"/>
      <c r="E79" s="2058"/>
      <c r="F79" s="2059"/>
      <c r="G79" s="2036"/>
      <c r="H79" s="2037"/>
      <c r="I79" s="2037"/>
      <c r="J79" s="2038"/>
    </row>
    <row r="80" spans="1:10" s="138" customFormat="1" ht="51.75" thickBot="1" x14ac:dyDescent="0.25">
      <c r="A80" s="881">
        <f>A79-0.01</f>
        <v>-6.2899999999999938</v>
      </c>
      <c r="B80" s="882" t="s">
        <v>997</v>
      </c>
      <c r="C80" s="883"/>
      <c r="D80" s="884"/>
      <c r="E80" s="885"/>
      <c r="F80" s="993"/>
      <c r="G80" s="2036"/>
      <c r="H80" s="2037"/>
      <c r="I80" s="2037"/>
      <c r="J80" s="2038"/>
    </row>
    <row r="81" spans="1:10" s="138" customFormat="1" ht="53.25" hidden="1" customHeight="1" thickBot="1" x14ac:dyDescent="0.25">
      <c r="A81" s="994">
        <f>A80-0.01</f>
        <v>-6.2999999999999936</v>
      </c>
      <c r="B81" s="995" t="s">
        <v>931</v>
      </c>
      <c r="C81" s="996"/>
      <c r="D81" s="997"/>
      <c r="E81" s="998"/>
      <c r="F81" s="999"/>
      <c r="G81" s="2033"/>
      <c r="H81" s="2034"/>
      <c r="I81" s="2034"/>
      <c r="J81" s="2035"/>
    </row>
    <row r="82" spans="1:10" s="138" customFormat="1" ht="53.25" customHeight="1" thickBot="1" x14ac:dyDescent="0.25">
      <c r="A82" s="1000" t="s">
        <v>449</v>
      </c>
      <c r="B82" s="1001" t="s">
        <v>998</v>
      </c>
      <c r="C82" s="883"/>
      <c r="D82" s="884"/>
      <c r="E82" s="885"/>
      <c r="F82" s="993"/>
      <c r="G82" s="1002"/>
      <c r="H82" s="1003"/>
      <c r="I82" s="1003"/>
      <c r="J82" s="1004"/>
    </row>
    <row r="83" spans="1:10" s="138" customFormat="1" ht="53.25" hidden="1" customHeight="1" thickBot="1" x14ac:dyDescent="0.25">
      <c r="A83" s="1005">
        <f>A81-0.01</f>
        <v>-6.3099999999999934</v>
      </c>
      <c r="B83" s="1006" t="s">
        <v>932</v>
      </c>
      <c r="C83" s="996"/>
      <c r="D83" s="997"/>
      <c r="E83" s="998"/>
      <c r="F83" s="999"/>
      <c r="G83" s="1002"/>
      <c r="H83" s="1003"/>
      <c r="I83" s="1003"/>
      <c r="J83" s="1004"/>
    </row>
    <row r="84" spans="1:10" s="138" customFormat="1" ht="90.75" customHeight="1" thickBot="1" x14ac:dyDescent="0.25">
      <c r="A84" s="914" t="s">
        <v>450</v>
      </c>
      <c r="B84" s="1001" t="s">
        <v>999</v>
      </c>
      <c r="C84" s="883"/>
      <c r="D84" s="884"/>
      <c r="E84" s="885"/>
      <c r="F84" s="993"/>
      <c r="G84" s="2033"/>
      <c r="H84" s="2034"/>
      <c r="I84" s="2034"/>
      <c r="J84" s="2035"/>
    </row>
    <row r="85" spans="1:10" s="152" customFormat="1" ht="30" hidden="1" customHeight="1" thickBot="1" x14ac:dyDescent="0.25">
      <c r="A85" s="1007" t="s">
        <v>451</v>
      </c>
      <c r="B85" s="1008" t="s">
        <v>452</v>
      </c>
      <c r="C85" s="1009"/>
      <c r="D85" s="1009"/>
      <c r="E85" s="1009"/>
      <c r="F85" s="999"/>
      <c r="G85" s="2080" t="s">
        <v>453</v>
      </c>
      <c r="H85" s="2081"/>
      <c r="I85" s="2081"/>
      <c r="J85" s="2082"/>
    </row>
    <row r="86" spans="1:10" s="150" customFormat="1" ht="26.25" hidden="1" thickBot="1" x14ac:dyDescent="0.25">
      <c r="A86" s="1010">
        <f>A83-0.01</f>
        <v>-6.3199999999999932</v>
      </c>
      <c r="B86" s="1011" t="s">
        <v>454</v>
      </c>
      <c r="C86" s="941" t="s">
        <v>455</v>
      </c>
      <c r="D86" s="1012">
        <v>1</v>
      </c>
      <c r="E86" s="943"/>
      <c r="F86" s="1013"/>
      <c r="G86" s="1014"/>
      <c r="H86" s="1014"/>
      <c r="I86" s="1014"/>
      <c r="J86" s="1015"/>
    </row>
    <row r="87" spans="1:10" s="150" customFormat="1" ht="26.25" hidden="1" thickBot="1" x14ac:dyDescent="0.25">
      <c r="A87" s="1016"/>
      <c r="B87" s="1017"/>
      <c r="C87" s="1018" t="s">
        <v>456</v>
      </c>
      <c r="D87" s="1019">
        <v>2</v>
      </c>
      <c r="E87" s="1020"/>
      <c r="F87" s="1021"/>
      <c r="G87" s="1022"/>
      <c r="H87" s="1022"/>
      <c r="I87" s="1022"/>
      <c r="J87" s="1023"/>
    </row>
    <row r="88" spans="1:10" s="150" customFormat="1" ht="26.25" hidden="1" thickBot="1" x14ac:dyDescent="0.25">
      <c r="A88" s="1016"/>
      <c r="B88" s="1017"/>
      <c r="C88" s="1018" t="s">
        <v>457</v>
      </c>
      <c r="D88" s="1019">
        <v>3</v>
      </c>
      <c r="E88" s="1020"/>
      <c r="F88" s="1021"/>
      <c r="G88" s="1022"/>
      <c r="H88" s="1022"/>
      <c r="I88" s="1022"/>
      <c r="J88" s="1023"/>
    </row>
    <row r="89" spans="1:10" s="150" customFormat="1" ht="17.25" hidden="1" thickBot="1" x14ac:dyDescent="0.25">
      <c r="A89" s="1024"/>
      <c r="B89" s="1025"/>
      <c r="C89" s="945" t="s">
        <v>458</v>
      </c>
      <c r="D89" s="1026">
        <v>4</v>
      </c>
      <c r="E89" s="947" t="s">
        <v>95</v>
      </c>
      <c r="F89" s="948" t="s">
        <v>459</v>
      </c>
      <c r="G89" s="1027"/>
      <c r="H89" s="1027"/>
      <c r="I89" s="1027"/>
      <c r="J89" s="1028"/>
    </row>
    <row r="90" spans="1:10" s="150" customFormat="1" ht="12" hidden="1" customHeight="1" x14ac:dyDescent="0.2">
      <c r="A90" s="1029">
        <f>A86-0.01</f>
        <v>-6.329999999999993</v>
      </c>
      <c r="B90" s="2083" t="s">
        <v>460</v>
      </c>
      <c r="C90" s="1030" t="s">
        <v>97</v>
      </c>
      <c r="D90" s="1031">
        <v>1</v>
      </c>
      <c r="E90" s="1032"/>
      <c r="F90" s="1033"/>
      <c r="G90" s="1034"/>
      <c r="H90" s="1034"/>
      <c r="I90" s="1034"/>
      <c r="J90" s="1035"/>
    </row>
    <row r="91" spans="1:10" s="150" customFormat="1" ht="14.1" hidden="1" customHeight="1" thickBot="1" x14ac:dyDescent="0.25">
      <c r="A91" s="1036"/>
      <c r="B91" s="2084"/>
      <c r="C91" s="1037" t="s">
        <v>98</v>
      </c>
      <c r="D91" s="1038">
        <v>2</v>
      </c>
      <c r="E91" s="1039" t="s">
        <v>95</v>
      </c>
      <c r="F91" s="1040">
        <f>A96</f>
        <v>-6.3499999999999925</v>
      </c>
      <c r="G91" s="1041"/>
      <c r="H91" s="1042"/>
      <c r="I91" s="1042"/>
      <c r="J91" s="1043"/>
    </row>
    <row r="92" spans="1:10" s="150" customFormat="1" ht="12.75" hidden="1" customHeight="1" x14ac:dyDescent="0.2">
      <c r="A92" s="1029">
        <f>A90-0.01</f>
        <v>-6.3399999999999928</v>
      </c>
      <c r="B92" s="1044" t="s">
        <v>461</v>
      </c>
      <c r="C92" s="1030" t="s">
        <v>462</v>
      </c>
      <c r="D92" s="1045">
        <v>1</v>
      </c>
      <c r="E92" s="1032"/>
      <c r="F92" s="1046"/>
      <c r="G92" s="1047"/>
      <c r="H92" s="1034"/>
      <c r="I92" s="1034"/>
      <c r="J92" s="1035"/>
    </row>
    <row r="93" spans="1:10" s="150" customFormat="1" ht="12.75" hidden="1" customHeight="1" x14ac:dyDescent="0.2">
      <c r="A93" s="1048"/>
      <c r="B93" s="1049"/>
      <c r="C93" s="1050" t="s">
        <v>463</v>
      </c>
      <c r="D93" s="1051">
        <v>2</v>
      </c>
      <c r="E93" s="1052"/>
      <c r="F93" s="1053"/>
      <c r="G93" s="1034"/>
      <c r="H93" s="1034"/>
      <c r="I93" s="1034"/>
      <c r="J93" s="1035"/>
    </row>
    <row r="94" spans="1:10" s="150" customFormat="1" ht="26.25" hidden="1" thickBot="1" x14ac:dyDescent="0.25">
      <c r="A94" s="1048"/>
      <c r="B94" s="1049"/>
      <c r="C94" s="1018" t="s">
        <v>464</v>
      </c>
      <c r="D94" s="1054">
        <v>3</v>
      </c>
      <c r="E94" s="1055"/>
      <c r="F94" s="1056"/>
      <c r="G94" s="1034"/>
      <c r="H94" s="1034"/>
      <c r="I94" s="1034"/>
      <c r="J94" s="1035"/>
    </row>
    <row r="95" spans="1:10" s="150" customFormat="1" ht="17.25" hidden="1" thickBot="1" x14ac:dyDescent="0.25">
      <c r="A95" s="1057"/>
      <c r="B95" s="1058"/>
      <c r="C95" s="1059" t="s">
        <v>129</v>
      </c>
      <c r="D95" s="1054">
        <v>96</v>
      </c>
      <c r="E95" s="1055"/>
      <c r="F95" s="1056"/>
      <c r="G95" s="1034"/>
      <c r="H95" s="1034"/>
      <c r="I95" s="1034"/>
      <c r="J95" s="1035"/>
    </row>
    <row r="96" spans="1:10" s="150" customFormat="1" ht="26.25" hidden="1" thickBot="1" x14ac:dyDescent="0.25">
      <c r="A96" s="1010">
        <f>A92-0.01</f>
        <v>-6.3499999999999925</v>
      </c>
      <c r="B96" s="1011" t="s">
        <v>465</v>
      </c>
      <c r="C96" s="941" t="s">
        <v>466</v>
      </c>
      <c r="D96" s="1012">
        <v>1</v>
      </c>
      <c r="E96" s="943"/>
      <c r="F96" s="944"/>
      <c r="G96" s="1014"/>
      <c r="H96" s="1014"/>
      <c r="I96" s="1014"/>
      <c r="J96" s="1015"/>
    </row>
    <row r="97" spans="1:10" s="150" customFormat="1" ht="17.25" hidden="1" thickBot="1" x14ac:dyDescent="0.25">
      <c r="A97" s="1060"/>
      <c r="B97" s="1017"/>
      <c r="C97" s="950" t="s">
        <v>467</v>
      </c>
      <c r="D97" s="1061">
        <v>2</v>
      </c>
      <c r="E97" s="952"/>
      <c r="F97" s="953"/>
      <c r="G97" s="1022"/>
      <c r="H97" s="1022"/>
      <c r="I97" s="1022"/>
      <c r="J97" s="1023"/>
    </row>
    <row r="98" spans="1:10" s="150" customFormat="1" ht="17.25" hidden="1" thickBot="1" x14ac:dyDescent="0.25">
      <c r="A98" s="1024"/>
      <c r="B98" s="1025"/>
      <c r="C98" s="945" t="s">
        <v>98</v>
      </c>
      <c r="D98" s="1026">
        <v>3</v>
      </c>
      <c r="E98" s="947"/>
      <c r="F98" s="1062"/>
      <c r="G98" s="1027"/>
      <c r="H98" s="1027"/>
      <c r="I98" s="1027"/>
      <c r="J98" s="1028"/>
    </row>
    <row r="99" spans="1:10" s="150" customFormat="1" ht="11.1" hidden="1" customHeight="1" x14ac:dyDescent="0.2">
      <c r="A99" s="1010">
        <f>A96-0.01</f>
        <v>-6.3599999999999923</v>
      </c>
      <c r="B99" s="1011" t="s">
        <v>468</v>
      </c>
      <c r="C99" s="941" t="s">
        <v>466</v>
      </c>
      <c r="D99" s="1012">
        <v>1</v>
      </c>
      <c r="E99" s="943"/>
      <c r="F99" s="944"/>
      <c r="G99" s="1014"/>
      <c r="H99" s="1014"/>
      <c r="I99" s="1014"/>
      <c r="J99" s="1015"/>
    </row>
    <row r="100" spans="1:10" s="150" customFormat="1" ht="17.25" hidden="1" thickBot="1" x14ac:dyDescent="0.25">
      <c r="A100" s="1060"/>
      <c r="B100" s="1017"/>
      <c r="C100" s="950" t="s">
        <v>467</v>
      </c>
      <c r="D100" s="1061">
        <v>2</v>
      </c>
      <c r="E100" s="952"/>
      <c r="F100" s="953"/>
      <c r="G100" s="1022"/>
      <c r="H100" s="1022"/>
      <c r="I100" s="1022"/>
      <c r="J100" s="1023"/>
    </row>
    <row r="101" spans="1:10" s="150" customFormat="1" ht="17.25" hidden="1" thickBot="1" x14ac:dyDescent="0.25">
      <c r="A101" s="1024"/>
      <c r="B101" s="1025"/>
      <c r="C101" s="945" t="s">
        <v>98</v>
      </c>
      <c r="D101" s="1026">
        <v>3</v>
      </c>
      <c r="E101" s="947"/>
      <c r="F101" s="1062"/>
      <c r="G101" s="1027"/>
      <c r="H101" s="1027"/>
      <c r="I101" s="1027"/>
      <c r="J101" s="1028"/>
    </row>
    <row r="102" spans="1:10" s="150" customFormat="1" ht="18.75" hidden="1" customHeight="1" x14ac:dyDescent="0.2">
      <c r="A102" s="1010">
        <f>A99-0.01</f>
        <v>-6.3699999999999921</v>
      </c>
      <c r="B102" s="2021" t="s">
        <v>469</v>
      </c>
      <c r="C102" s="941" t="s">
        <v>97</v>
      </c>
      <c r="D102" s="942">
        <v>1</v>
      </c>
      <c r="E102" s="943"/>
      <c r="F102" s="944"/>
      <c r="G102" s="1014"/>
      <c r="H102" s="1014"/>
      <c r="I102" s="1014"/>
      <c r="J102" s="1015"/>
    </row>
    <row r="103" spans="1:10" s="150" customFormat="1" ht="18.75" hidden="1" customHeight="1" thickBot="1" x14ac:dyDescent="0.25">
      <c r="A103" s="1063"/>
      <c r="B103" s="2040"/>
      <c r="C103" s="945" t="s">
        <v>98</v>
      </c>
      <c r="D103" s="946">
        <v>2</v>
      </c>
      <c r="E103" s="947" t="s">
        <v>95</v>
      </c>
      <c r="F103" s="948">
        <f>A111</f>
        <v>-6.3999999999999915</v>
      </c>
      <c r="G103" s="1027"/>
      <c r="H103" s="1027"/>
      <c r="I103" s="1027"/>
      <c r="J103" s="1028"/>
    </row>
    <row r="104" spans="1:10" s="150" customFormat="1" ht="12" hidden="1" customHeight="1" x14ac:dyDescent="0.2">
      <c r="A104" s="1010">
        <f>A102-0.01</f>
        <v>-6.3799999999999919</v>
      </c>
      <c r="B104" s="2021" t="s">
        <v>470</v>
      </c>
      <c r="C104" s="941" t="s">
        <v>471</v>
      </c>
      <c r="D104" s="1012">
        <v>1</v>
      </c>
      <c r="E104" s="943" t="s">
        <v>95</v>
      </c>
      <c r="F104" s="1064">
        <f>A111</f>
        <v>-6.3999999999999915</v>
      </c>
      <c r="G104" s="1065"/>
      <c r="H104" s="1014"/>
      <c r="I104" s="1014"/>
      <c r="J104" s="1015"/>
    </row>
    <row r="105" spans="1:10" s="150" customFormat="1" ht="15" hidden="1" customHeight="1" x14ac:dyDescent="0.2">
      <c r="A105" s="1060"/>
      <c r="B105" s="2022"/>
      <c r="C105" s="1018" t="s">
        <v>472</v>
      </c>
      <c r="D105" s="1019">
        <v>2</v>
      </c>
      <c r="E105" s="1020"/>
      <c r="F105" s="1066"/>
      <c r="G105" s="1067"/>
      <c r="H105" s="1022"/>
      <c r="I105" s="1022"/>
      <c r="J105" s="1023"/>
    </row>
    <row r="106" spans="1:10" s="150" customFormat="1" ht="39" hidden="1" thickBot="1" x14ac:dyDescent="0.25">
      <c r="A106" s="1060"/>
      <c r="B106" s="2022"/>
      <c r="C106" s="1018" t="s">
        <v>473</v>
      </c>
      <c r="D106" s="1019">
        <v>3</v>
      </c>
      <c r="E106" s="1020"/>
      <c r="F106" s="1066"/>
      <c r="G106" s="1067"/>
      <c r="H106" s="1022"/>
      <c r="I106" s="1022"/>
      <c r="J106" s="1023"/>
    </row>
    <row r="107" spans="1:10" s="150" customFormat="1" ht="17.25" hidden="1" thickBot="1" x14ac:dyDescent="0.25">
      <c r="A107" s="1063"/>
      <c r="B107" s="978"/>
      <c r="C107" s="945" t="s">
        <v>129</v>
      </c>
      <c r="D107" s="1026">
        <v>96</v>
      </c>
      <c r="E107" s="947" t="s">
        <v>95</v>
      </c>
      <c r="F107" s="948">
        <f>A111</f>
        <v>-6.3999999999999915</v>
      </c>
      <c r="G107" s="1068"/>
      <c r="H107" s="1027"/>
      <c r="I107" s="1027"/>
      <c r="J107" s="1028"/>
    </row>
    <row r="108" spans="1:10" s="150" customFormat="1" ht="26.25" hidden="1" thickBot="1" x14ac:dyDescent="0.25">
      <c r="A108" s="1069">
        <f>A104-0.01</f>
        <v>-6.3899999999999917</v>
      </c>
      <c r="B108" s="1070" t="s">
        <v>441</v>
      </c>
      <c r="C108" s="1071" t="s">
        <v>442</v>
      </c>
      <c r="D108" s="1072">
        <v>1</v>
      </c>
      <c r="E108" s="1073"/>
      <c r="F108" s="1074"/>
      <c r="G108" s="1065"/>
      <c r="H108" s="1014"/>
      <c r="I108" s="1014"/>
      <c r="J108" s="1015"/>
    </row>
    <row r="109" spans="1:10" s="150" customFormat="1" ht="17.25" hidden="1" thickBot="1" x14ac:dyDescent="0.25">
      <c r="A109" s="1075"/>
      <c r="B109" s="1076"/>
      <c r="C109" s="1068" t="s">
        <v>443</v>
      </c>
      <c r="D109" s="1077">
        <v>2</v>
      </c>
      <c r="E109" s="1027"/>
      <c r="F109" s="1078"/>
      <c r="G109" s="1068"/>
      <c r="H109" s="1027"/>
      <c r="I109" s="1027"/>
      <c r="J109" s="1028"/>
    </row>
    <row r="110" spans="1:10" ht="28.5" customHeight="1" thickBot="1" x14ac:dyDescent="0.25">
      <c r="A110" s="954" t="s">
        <v>474</v>
      </c>
      <c r="B110" s="2047" t="s">
        <v>1000</v>
      </c>
      <c r="C110" s="2048"/>
      <c r="D110" s="2048"/>
      <c r="E110" s="2048"/>
      <c r="F110" s="2049"/>
      <c r="G110" s="2034" t="s">
        <v>384</v>
      </c>
      <c r="H110" s="2034"/>
      <c r="I110" s="2034"/>
      <c r="J110" s="2035"/>
    </row>
    <row r="111" spans="1:10" ht="64.5" thickBot="1" x14ac:dyDescent="0.25">
      <c r="A111" s="1079">
        <f>A108-0.01</f>
        <v>-6.3999999999999915</v>
      </c>
      <c r="B111" s="1080" t="s">
        <v>1001</v>
      </c>
      <c r="C111" s="883"/>
      <c r="D111" s="884"/>
      <c r="E111" s="885"/>
      <c r="F111" s="886"/>
      <c r="G111" s="2036"/>
      <c r="H111" s="2037"/>
      <c r="I111" s="2037"/>
      <c r="J111" s="2038"/>
    </row>
    <row r="112" spans="1:10" ht="64.5" thickBot="1" x14ac:dyDescent="0.25">
      <c r="A112" s="1079">
        <f>A111-0.01</f>
        <v>-6.4099999999999913</v>
      </c>
      <c r="B112" s="1081" t="s">
        <v>1002</v>
      </c>
      <c r="C112" s="883"/>
      <c r="D112" s="884"/>
      <c r="E112" s="885"/>
      <c r="F112" s="886"/>
      <c r="G112" s="2033"/>
      <c r="H112" s="2034"/>
      <c r="I112" s="2034"/>
      <c r="J112" s="2035"/>
    </row>
    <row r="113" spans="1:10" ht="77.25" thickBot="1" x14ac:dyDescent="0.25">
      <c r="A113" s="1079">
        <f>A112-0.01</f>
        <v>-6.419999999999991</v>
      </c>
      <c r="B113" s="1081" t="s">
        <v>1003</v>
      </c>
      <c r="C113" s="883"/>
      <c r="D113" s="884"/>
      <c r="E113" s="885"/>
      <c r="F113" s="886"/>
      <c r="G113" s="2033"/>
      <c r="H113" s="2034"/>
      <c r="I113" s="2034"/>
      <c r="J113" s="2035"/>
    </row>
    <row r="114" spans="1:10" ht="77.25" thickBot="1" x14ac:dyDescent="0.25">
      <c r="A114" s="1079">
        <f>A113-0.01</f>
        <v>-6.4299999999999908</v>
      </c>
      <c r="B114" s="1081" t="s">
        <v>1004</v>
      </c>
      <c r="C114" s="883"/>
      <c r="D114" s="884"/>
      <c r="E114" s="885"/>
      <c r="F114" s="886"/>
      <c r="G114" s="2033"/>
      <c r="H114" s="2034"/>
      <c r="I114" s="2034"/>
      <c r="J114" s="2035"/>
    </row>
    <row r="115" spans="1:10" hidden="1" x14ac:dyDescent="0.2">
      <c r="A115" s="2019">
        <f>A114-0.01</f>
        <v>-6.4399999999999906</v>
      </c>
      <c r="B115" s="2087" t="s">
        <v>475</v>
      </c>
      <c r="C115" s="941" t="s">
        <v>466</v>
      </c>
      <c r="D115" s="942">
        <v>1</v>
      </c>
      <c r="E115" s="943"/>
      <c r="F115" s="944"/>
      <c r="G115" s="2023"/>
      <c r="H115" s="2024"/>
      <c r="I115" s="2024"/>
      <c r="J115" s="2025"/>
    </row>
    <row r="116" spans="1:10" hidden="1" x14ac:dyDescent="0.2">
      <c r="A116" s="2085"/>
      <c r="B116" s="2088"/>
      <c r="C116" s="950" t="s">
        <v>467</v>
      </c>
      <c r="D116" s="1082">
        <v>2</v>
      </c>
      <c r="E116" s="1020"/>
      <c r="F116" s="1066"/>
      <c r="G116" s="2077"/>
      <c r="H116" s="2078"/>
      <c r="I116" s="2078"/>
      <c r="J116" s="2079"/>
    </row>
    <row r="117" spans="1:10" ht="13.5" hidden="1" thickBot="1" x14ac:dyDescent="0.25">
      <c r="A117" s="2086"/>
      <c r="B117" s="2089"/>
      <c r="C117" s="945" t="s">
        <v>98</v>
      </c>
      <c r="D117" s="946">
        <v>3</v>
      </c>
      <c r="E117" s="947"/>
      <c r="F117" s="1062"/>
      <c r="G117" s="2026"/>
      <c r="H117" s="2027"/>
      <c r="I117" s="2027"/>
      <c r="J117" s="2028"/>
    </row>
    <row r="118" spans="1:10" ht="16.5" x14ac:dyDescent="0.2">
      <c r="A118" s="153"/>
      <c r="B118" s="142"/>
      <c r="C118" s="142"/>
      <c r="D118" s="151"/>
      <c r="E118" s="142"/>
      <c r="F118" s="154"/>
      <c r="G118" s="142"/>
      <c r="H118" s="142"/>
      <c r="I118" s="142"/>
      <c r="J118" s="142"/>
    </row>
  </sheetData>
  <mergeCells count="91">
    <mergeCell ref="A115:A117"/>
    <mergeCell ref="B115:B117"/>
    <mergeCell ref="G115:J117"/>
    <mergeCell ref="B110:F110"/>
    <mergeCell ref="G110:J110"/>
    <mergeCell ref="G111:J111"/>
    <mergeCell ref="G112:J112"/>
    <mergeCell ref="G113:J113"/>
    <mergeCell ref="G114:J114"/>
    <mergeCell ref="B104:B106"/>
    <mergeCell ref="A76:A78"/>
    <mergeCell ref="B76:B78"/>
    <mergeCell ref="G76:J78"/>
    <mergeCell ref="C79:F79"/>
    <mergeCell ref="G79:J79"/>
    <mergeCell ref="G80:J80"/>
    <mergeCell ref="G81:J81"/>
    <mergeCell ref="G84:J84"/>
    <mergeCell ref="G85:J85"/>
    <mergeCell ref="B90:B91"/>
    <mergeCell ref="B102:B103"/>
    <mergeCell ref="A71:A73"/>
    <mergeCell ref="B71:B73"/>
    <mergeCell ref="G71:J73"/>
    <mergeCell ref="A74:A75"/>
    <mergeCell ref="B74:B75"/>
    <mergeCell ref="G74:J75"/>
    <mergeCell ref="A66:A67"/>
    <mergeCell ref="B66:B67"/>
    <mergeCell ref="G66:J67"/>
    <mergeCell ref="A68:A70"/>
    <mergeCell ref="B68:B70"/>
    <mergeCell ref="G68:J70"/>
    <mergeCell ref="A59:A62"/>
    <mergeCell ref="B59:B62"/>
    <mergeCell ref="A63:A64"/>
    <mergeCell ref="B63:B64"/>
    <mergeCell ref="G63:J64"/>
    <mergeCell ref="B65:F65"/>
    <mergeCell ref="G65:J65"/>
    <mergeCell ref="C48:F48"/>
    <mergeCell ref="G48:J48"/>
    <mergeCell ref="G49:J49"/>
    <mergeCell ref="A51:A56"/>
    <mergeCell ref="B51:B56"/>
    <mergeCell ref="A57:A58"/>
    <mergeCell ref="B57:B58"/>
    <mergeCell ref="G57:J58"/>
    <mergeCell ref="B43:F43"/>
    <mergeCell ref="G43:J43"/>
    <mergeCell ref="A44:A45"/>
    <mergeCell ref="B44:B45"/>
    <mergeCell ref="A46:A47"/>
    <mergeCell ref="B46:B47"/>
    <mergeCell ref="A41:A42"/>
    <mergeCell ref="B41:B42"/>
    <mergeCell ref="G41:J42"/>
    <mergeCell ref="A28:A29"/>
    <mergeCell ref="B28:B29"/>
    <mergeCell ref="G28:J29"/>
    <mergeCell ref="G30:J30"/>
    <mergeCell ref="G31:J31"/>
    <mergeCell ref="G32:J32"/>
    <mergeCell ref="A35:A36"/>
    <mergeCell ref="B35:B36"/>
    <mergeCell ref="G35:J36"/>
    <mergeCell ref="A37:A40"/>
    <mergeCell ref="B37:B40"/>
    <mergeCell ref="B14:B15"/>
    <mergeCell ref="B16:B20"/>
    <mergeCell ref="A23:A27"/>
    <mergeCell ref="B23:B24"/>
    <mergeCell ref="C23:F23"/>
    <mergeCell ref="C24:F24"/>
    <mergeCell ref="B25:B27"/>
    <mergeCell ref="C25:F25"/>
    <mergeCell ref="C26:F26"/>
    <mergeCell ref="C27:F27"/>
    <mergeCell ref="A6:A7"/>
    <mergeCell ref="B6:B7"/>
    <mergeCell ref="A8:A10"/>
    <mergeCell ref="B8:B10"/>
    <mergeCell ref="A11:A12"/>
    <mergeCell ref="B11:B12"/>
    <mergeCell ref="A4:A5"/>
    <mergeCell ref="B4:B5"/>
    <mergeCell ref="B1:F1"/>
    <mergeCell ref="G1:J1"/>
    <mergeCell ref="A2:J2"/>
    <mergeCell ref="B3:F3"/>
    <mergeCell ref="G3:J3"/>
  </mergeCells>
  <printOptions horizontalCentered="1"/>
  <pageMargins left="0.25" right="0" top="0.75" bottom="0.5" header="0.3" footer="0.3"/>
  <pageSetup paperSize="9" orientation="portrait" r:id="rId1"/>
  <headerFooter differentFirst="1">
    <oddHeader>&amp;LHRBF Impact Evaluation&amp;CHealth Facility Questionnaire&amp;RForm F1</oddHeader>
    <oddFooter>&amp;R&amp;P / &amp;N</oddFooter>
  </headerFooter>
  <rowBreaks count="1" manualBreakCount="1">
    <brk id="84" max="9"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64"/>
  <sheetViews>
    <sheetView view="pageBreakPreview" zoomScale="140" zoomScaleNormal="140" zoomScaleSheetLayoutView="130" zoomScalePageLayoutView="140" workbookViewId="0">
      <selection activeCell="L144" sqref="L144"/>
    </sheetView>
  </sheetViews>
  <sheetFormatPr defaultColWidth="8.85546875" defaultRowHeight="21" x14ac:dyDescent="0.2"/>
  <cols>
    <col min="1" max="1" width="7.85546875" style="153" customWidth="1"/>
    <col min="2" max="2" width="30.42578125" style="168" customWidth="1"/>
    <col min="3" max="3" width="20.42578125" style="142" customWidth="1"/>
    <col min="4" max="4" width="3.42578125" style="169" customWidth="1"/>
    <col min="5" max="5" width="2.42578125" style="139" customWidth="1"/>
    <col min="6" max="6" width="7.140625" style="170" bestFit="1" customWidth="1"/>
    <col min="7" max="10" width="3.42578125" style="156" customWidth="1"/>
    <col min="11" max="16384" width="8.85546875" style="156"/>
  </cols>
  <sheetData>
    <row r="1" spans="1:18" s="155" customFormat="1" ht="30" customHeight="1" thickBot="1" x14ac:dyDescent="0.25">
      <c r="A1" s="1093">
        <f>-9</f>
        <v>-9</v>
      </c>
      <c r="B1" s="2457" t="s">
        <v>94</v>
      </c>
      <c r="C1" s="2457"/>
      <c r="D1" s="2457"/>
      <c r="E1" s="2457"/>
      <c r="F1" s="2458"/>
      <c r="G1" s="2033" t="s">
        <v>384</v>
      </c>
      <c r="H1" s="2034"/>
      <c r="I1" s="2034"/>
      <c r="J1" s="2035"/>
      <c r="K1" s="157"/>
      <c r="L1" s="158"/>
      <c r="M1" s="158"/>
      <c r="N1" s="158"/>
      <c r="O1" s="158"/>
      <c r="P1" s="158"/>
      <c r="Q1" s="158"/>
      <c r="R1" s="158"/>
    </row>
    <row r="2" spans="1:18" s="155" customFormat="1" ht="40.5" customHeight="1" thickBot="1" x14ac:dyDescent="0.25">
      <c r="A2" s="1993" t="s">
        <v>1012</v>
      </c>
      <c r="B2" s="1994"/>
      <c r="C2" s="1994"/>
      <c r="D2" s="1994"/>
      <c r="E2" s="1994"/>
      <c r="F2" s="1994"/>
      <c r="G2" s="1994"/>
      <c r="H2" s="1994"/>
      <c r="I2" s="1994"/>
      <c r="J2" s="1995"/>
      <c r="K2" s="159"/>
      <c r="L2" s="158"/>
      <c r="M2" s="158"/>
      <c r="N2" s="158"/>
      <c r="O2" s="158"/>
      <c r="P2" s="158"/>
      <c r="Q2" s="158"/>
      <c r="R2" s="158"/>
    </row>
    <row r="3" spans="1:18" s="161" customFormat="1" x14ac:dyDescent="0.2">
      <c r="A3" s="2090" t="s">
        <v>486</v>
      </c>
      <c r="B3" s="2092" t="s">
        <v>1014</v>
      </c>
      <c r="C3" s="889" t="s">
        <v>429</v>
      </c>
      <c r="D3" s="1095">
        <v>1</v>
      </c>
      <c r="E3" s="1096"/>
      <c r="F3" s="1097"/>
      <c r="G3" s="2094"/>
      <c r="H3" s="2095"/>
      <c r="I3" s="2095"/>
      <c r="J3" s="2096"/>
      <c r="K3" s="160"/>
    </row>
    <row r="4" spans="1:18" s="161" customFormat="1" ht="14.1" customHeight="1" thickBot="1" x14ac:dyDescent="0.25">
      <c r="A4" s="2091"/>
      <c r="B4" s="2093"/>
      <c r="C4" s="894" t="s">
        <v>562</v>
      </c>
      <c r="D4" s="1098">
        <v>2</v>
      </c>
      <c r="E4" s="1099" t="s">
        <v>95</v>
      </c>
      <c r="F4" s="1100" t="s">
        <v>487</v>
      </c>
      <c r="G4" s="2097"/>
      <c r="H4" s="2098"/>
      <c r="I4" s="2098"/>
      <c r="J4" s="2099"/>
      <c r="K4" s="160"/>
    </row>
    <row r="5" spans="1:18" s="161" customFormat="1" ht="22.5" customHeight="1" thickBot="1" x14ac:dyDescent="0.25">
      <c r="A5" s="888" t="s">
        <v>488</v>
      </c>
      <c r="B5" s="1101" t="s">
        <v>1015</v>
      </c>
      <c r="C5" s="889" t="s">
        <v>1013</v>
      </c>
      <c r="D5" s="1095"/>
      <c r="E5" s="1099" t="s">
        <v>95</v>
      </c>
      <c r="F5" s="1102">
        <v>9.09</v>
      </c>
      <c r="G5" s="2109"/>
      <c r="H5" s="2110"/>
      <c r="I5" s="2110"/>
      <c r="J5" s="2111"/>
      <c r="K5" s="160"/>
    </row>
    <row r="6" spans="1:18" s="161" customFormat="1" ht="15" customHeight="1" x14ac:dyDescent="0.2">
      <c r="A6" s="2090" t="s">
        <v>487</v>
      </c>
      <c r="B6" s="2007" t="s">
        <v>1016</v>
      </c>
      <c r="C6" s="889" t="s">
        <v>429</v>
      </c>
      <c r="D6" s="1095">
        <v>1</v>
      </c>
      <c r="E6" s="1096"/>
      <c r="F6" s="1097"/>
      <c r="G6" s="2094"/>
      <c r="H6" s="2095"/>
      <c r="I6" s="2095"/>
      <c r="J6" s="2096"/>
      <c r="K6" s="160"/>
    </row>
    <row r="7" spans="1:18" s="161" customFormat="1" ht="23.25" customHeight="1" thickBot="1" x14ac:dyDescent="0.25">
      <c r="A7" s="2091"/>
      <c r="B7" s="2008"/>
      <c r="C7" s="894" t="s">
        <v>562</v>
      </c>
      <c r="D7" s="1098">
        <v>2</v>
      </c>
      <c r="E7" s="1099" t="s">
        <v>95</v>
      </c>
      <c r="F7" s="1100" t="s">
        <v>489</v>
      </c>
      <c r="G7" s="2097"/>
      <c r="H7" s="2098"/>
      <c r="I7" s="2098"/>
      <c r="J7" s="2099"/>
      <c r="K7" s="160"/>
    </row>
    <row r="8" spans="1:18" s="161" customFormat="1" x14ac:dyDescent="0.2">
      <c r="A8" s="2090" t="s">
        <v>490</v>
      </c>
      <c r="B8" s="2007" t="s">
        <v>1017</v>
      </c>
      <c r="C8" s="1103" t="s">
        <v>1018</v>
      </c>
      <c r="D8" s="1104" t="s">
        <v>491</v>
      </c>
      <c r="E8" s="1096"/>
      <c r="F8" s="1097"/>
      <c r="G8" s="2094"/>
      <c r="H8" s="2095"/>
      <c r="I8" s="2095"/>
      <c r="J8" s="2096"/>
      <c r="K8" s="160"/>
    </row>
    <row r="9" spans="1:18" s="161" customFormat="1" x14ac:dyDescent="0.2">
      <c r="A9" s="2112"/>
      <c r="B9" s="2009"/>
      <c r="C9" s="900" t="s">
        <v>1019</v>
      </c>
      <c r="D9" s="1105" t="s">
        <v>492</v>
      </c>
      <c r="E9" s="1106"/>
      <c r="F9" s="1107"/>
      <c r="G9" s="2101"/>
      <c r="H9" s="2102"/>
      <c r="I9" s="2102"/>
      <c r="J9" s="2113"/>
      <c r="K9" s="160"/>
    </row>
    <row r="10" spans="1:18" s="161" customFormat="1" x14ac:dyDescent="0.2">
      <c r="A10" s="2112"/>
      <c r="B10" s="2009"/>
      <c r="C10" s="900" t="s">
        <v>1020</v>
      </c>
      <c r="D10" s="1105" t="s">
        <v>493</v>
      </c>
      <c r="E10" s="1106"/>
      <c r="F10" s="1107"/>
      <c r="G10" s="2101"/>
      <c r="H10" s="2102"/>
      <c r="I10" s="2102"/>
      <c r="J10" s="2113"/>
      <c r="K10" s="160"/>
    </row>
    <row r="11" spans="1:18" s="161" customFormat="1" x14ac:dyDescent="0.2">
      <c r="A11" s="2112"/>
      <c r="B11" s="2009"/>
      <c r="C11" s="900" t="s">
        <v>1021</v>
      </c>
      <c r="D11" s="1105" t="s">
        <v>494</v>
      </c>
      <c r="E11" s="1106"/>
      <c r="F11" s="1107"/>
      <c r="G11" s="2101"/>
      <c r="H11" s="2102"/>
      <c r="I11" s="2102"/>
      <c r="J11" s="2113"/>
      <c r="K11" s="160"/>
    </row>
    <row r="12" spans="1:18" s="161" customFormat="1" ht="25.5" x14ac:dyDescent="0.2">
      <c r="A12" s="2112"/>
      <c r="B12" s="2009"/>
      <c r="C12" s="900" t="s">
        <v>1022</v>
      </c>
      <c r="D12" s="1105" t="s">
        <v>297</v>
      </c>
      <c r="E12" s="1106"/>
      <c r="F12" s="1107"/>
      <c r="G12" s="2101"/>
      <c r="H12" s="2102"/>
      <c r="I12" s="2102"/>
      <c r="J12" s="2113"/>
      <c r="K12" s="160"/>
    </row>
    <row r="13" spans="1:18" s="161" customFormat="1" x14ac:dyDescent="0.2">
      <c r="A13" s="2112"/>
      <c r="B13" s="2009"/>
      <c r="C13" s="900" t="s">
        <v>1023</v>
      </c>
      <c r="D13" s="1105" t="s">
        <v>495</v>
      </c>
      <c r="E13" s="1106"/>
      <c r="F13" s="1107"/>
      <c r="G13" s="2101"/>
      <c r="H13" s="2102"/>
      <c r="I13" s="2102"/>
      <c r="J13" s="2113"/>
      <c r="K13" s="160"/>
    </row>
    <row r="14" spans="1:18" s="161" customFormat="1" x14ac:dyDescent="0.2">
      <c r="A14" s="2112"/>
      <c r="B14" s="2009"/>
      <c r="C14" s="900" t="s">
        <v>528</v>
      </c>
      <c r="D14" s="1105" t="s">
        <v>496</v>
      </c>
      <c r="E14" s="1106"/>
      <c r="F14" s="1107"/>
      <c r="G14" s="2101"/>
      <c r="H14" s="2102"/>
      <c r="I14" s="2102"/>
      <c r="J14" s="2113"/>
      <c r="K14" s="160"/>
    </row>
    <row r="15" spans="1:18" s="161" customFormat="1" x14ac:dyDescent="0.2">
      <c r="A15" s="2112"/>
      <c r="B15" s="2009"/>
      <c r="C15" s="900" t="s">
        <v>529</v>
      </c>
      <c r="D15" s="1105" t="s">
        <v>497</v>
      </c>
      <c r="E15" s="1106"/>
      <c r="F15" s="1107"/>
      <c r="G15" s="2101"/>
      <c r="H15" s="2102"/>
      <c r="I15" s="2102"/>
      <c r="J15" s="2113"/>
      <c r="K15" s="160"/>
    </row>
    <row r="16" spans="1:18" s="161" customFormat="1" x14ac:dyDescent="0.2">
      <c r="A16" s="2112"/>
      <c r="B16" s="2009"/>
      <c r="C16" s="900" t="s">
        <v>530</v>
      </c>
      <c r="D16" s="1105" t="s">
        <v>96</v>
      </c>
      <c r="E16" s="1106"/>
      <c r="F16" s="1107"/>
      <c r="G16" s="2101"/>
      <c r="H16" s="2102"/>
      <c r="I16" s="2102"/>
      <c r="J16" s="2113"/>
      <c r="K16" s="160"/>
    </row>
    <row r="17" spans="1:14" s="161" customFormat="1" x14ac:dyDescent="0.2">
      <c r="A17" s="2112"/>
      <c r="B17" s="2009"/>
      <c r="C17" s="900" t="s">
        <v>531</v>
      </c>
      <c r="D17" s="1105" t="s">
        <v>498</v>
      </c>
      <c r="E17" s="1106"/>
      <c r="F17" s="1107"/>
      <c r="G17" s="2101"/>
      <c r="H17" s="2102"/>
      <c r="I17" s="2102"/>
      <c r="J17" s="2113"/>
      <c r="K17" s="160"/>
    </row>
    <row r="18" spans="1:14" s="161" customFormat="1" x14ac:dyDescent="0.2">
      <c r="A18" s="2112"/>
      <c r="B18" s="2009"/>
      <c r="C18" s="900" t="s">
        <v>540</v>
      </c>
      <c r="D18" s="1105" t="s">
        <v>499</v>
      </c>
      <c r="E18" s="1106"/>
      <c r="F18" s="1107"/>
      <c r="G18" s="2101"/>
      <c r="H18" s="2102"/>
      <c r="I18" s="2102"/>
      <c r="J18" s="2113"/>
      <c r="K18" s="160"/>
    </row>
    <row r="19" spans="1:14" s="161" customFormat="1" ht="17.25" customHeight="1" thickBot="1" x14ac:dyDescent="0.25">
      <c r="A19" s="2112"/>
      <c r="B19" s="2009"/>
      <c r="C19" s="907" t="s">
        <v>1024</v>
      </c>
      <c r="D19" s="1108" t="s">
        <v>500</v>
      </c>
      <c r="E19" s="1109"/>
      <c r="F19" s="1110"/>
      <c r="G19" s="2097"/>
      <c r="H19" s="2098"/>
      <c r="I19" s="2098"/>
      <c r="J19" s="2099"/>
      <c r="K19" s="160"/>
    </row>
    <row r="20" spans="1:14" s="161" customFormat="1" ht="21.75" hidden="1" thickBot="1" x14ac:dyDescent="0.25">
      <c r="A20" s="2053" t="s">
        <v>501</v>
      </c>
      <c r="B20" s="2063" t="s">
        <v>502</v>
      </c>
      <c r="C20" s="2101" t="s">
        <v>503</v>
      </c>
      <c r="D20" s="2102"/>
      <c r="E20" s="1111"/>
      <c r="F20" s="1112"/>
      <c r="G20" s="1113"/>
      <c r="H20" s="1114"/>
      <c r="I20" s="1114"/>
      <c r="J20" s="1115"/>
      <c r="K20" s="162"/>
    </row>
    <row r="21" spans="1:14" s="161" customFormat="1" ht="21.75" hidden="1" thickBot="1" x14ac:dyDescent="0.25">
      <c r="A21" s="2100"/>
      <c r="B21" s="2061"/>
      <c r="C21" s="2097"/>
      <c r="D21" s="2098"/>
      <c r="E21" s="1116"/>
      <c r="F21" s="1117"/>
      <c r="G21" s="1113"/>
      <c r="H21" s="1114"/>
      <c r="I21" s="1114"/>
      <c r="J21" s="1115"/>
      <c r="K21" s="162"/>
    </row>
    <row r="22" spans="1:14" s="161" customFormat="1" x14ac:dyDescent="0.2">
      <c r="A22" s="1986" t="s">
        <v>489</v>
      </c>
      <c r="B22" s="2004" t="s">
        <v>1025</v>
      </c>
      <c r="C22" s="974" t="s">
        <v>429</v>
      </c>
      <c r="D22" s="1118">
        <v>1</v>
      </c>
      <c r="E22" s="829" t="s">
        <v>95</v>
      </c>
      <c r="F22" s="1119">
        <v>9.09</v>
      </c>
      <c r="G22" s="2103"/>
      <c r="H22" s="2104"/>
      <c r="I22" s="2104"/>
      <c r="J22" s="2105"/>
      <c r="K22" s="160"/>
    </row>
    <row r="23" spans="1:14" s="161" customFormat="1" ht="12.75" customHeight="1" thickBot="1" x14ac:dyDescent="0.25">
      <c r="A23" s="1987"/>
      <c r="B23" s="2006"/>
      <c r="C23" s="862" t="s">
        <v>562</v>
      </c>
      <c r="D23" s="1120">
        <v>2</v>
      </c>
      <c r="E23" s="1091"/>
      <c r="F23" s="1121"/>
      <c r="G23" s="2106"/>
      <c r="H23" s="2107"/>
      <c r="I23" s="2107"/>
      <c r="J23" s="2108"/>
      <c r="K23" s="160"/>
      <c r="L23" s="156"/>
      <c r="M23" s="156"/>
      <c r="N23" s="156"/>
    </row>
    <row r="24" spans="1:14" s="161" customFormat="1" ht="25.5" hidden="1" x14ac:dyDescent="0.2">
      <c r="A24" s="2019" t="s">
        <v>504</v>
      </c>
      <c r="B24" s="1122" t="s">
        <v>505</v>
      </c>
      <c r="C24" s="1123" t="s">
        <v>97</v>
      </c>
      <c r="D24" s="1124">
        <v>1</v>
      </c>
      <c r="E24" s="1125"/>
      <c r="F24" s="1126"/>
      <c r="G24" s="2114"/>
      <c r="H24" s="2115"/>
      <c r="I24" s="2115"/>
      <c r="J24" s="2116"/>
      <c r="K24" s="160"/>
      <c r="L24" s="156"/>
      <c r="M24" s="156"/>
      <c r="N24" s="156"/>
    </row>
    <row r="25" spans="1:14" s="161" customFormat="1" ht="21.75" hidden="1" thickBot="1" x14ac:dyDescent="0.25">
      <c r="A25" s="2039"/>
      <c r="B25" s="1127"/>
      <c r="C25" s="945" t="s">
        <v>98</v>
      </c>
      <c r="D25" s="1128">
        <v>2</v>
      </c>
      <c r="E25" s="1129" t="s">
        <v>95</v>
      </c>
      <c r="F25" s="1130" t="s">
        <v>506</v>
      </c>
      <c r="G25" s="2120"/>
      <c r="H25" s="2121"/>
      <c r="I25" s="2121"/>
      <c r="J25" s="2122"/>
      <c r="K25" s="160"/>
      <c r="L25" s="156"/>
      <c r="M25" s="156"/>
      <c r="N25" s="156"/>
    </row>
    <row r="26" spans="1:14" s="161" customFormat="1" ht="21.75" hidden="1" thickBot="1" x14ac:dyDescent="0.25">
      <c r="A26" s="1131" t="s">
        <v>507</v>
      </c>
      <c r="B26" s="1132" t="s">
        <v>508</v>
      </c>
      <c r="C26" s="978" t="s">
        <v>198</v>
      </c>
      <c r="D26" s="1133"/>
      <c r="E26" s="1129" t="s">
        <v>95</v>
      </c>
      <c r="F26" s="1134">
        <v>9.09</v>
      </c>
      <c r="G26" s="2123"/>
      <c r="H26" s="2124"/>
      <c r="I26" s="2124"/>
      <c r="J26" s="2125"/>
      <c r="K26" s="160"/>
      <c r="L26" s="156"/>
      <c r="M26" s="156"/>
      <c r="N26" s="156"/>
    </row>
    <row r="27" spans="1:14" s="161" customFormat="1" ht="22.5" hidden="1" customHeight="1" thickBot="1" x14ac:dyDescent="0.25">
      <c r="A27" s="2019" t="s">
        <v>506</v>
      </c>
      <c r="B27" s="1122" t="s">
        <v>509</v>
      </c>
      <c r="C27" s="1135" t="s">
        <v>510</v>
      </c>
      <c r="D27" s="1136">
        <v>1</v>
      </c>
      <c r="E27" s="1129" t="s">
        <v>95</v>
      </c>
      <c r="F27" s="1137" t="s">
        <v>511</v>
      </c>
      <c r="G27" s="2114"/>
      <c r="H27" s="2115"/>
      <c r="I27" s="2115"/>
      <c r="J27" s="2116"/>
      <c r="K27" s="160"/>
      <c r="L27" s="156"/>
      <c r="M27" s="156"/>
      <c r="N27" s="156"/>
    </row>
    <row r="28" spans="1:14" s="161" customFormat="1" ht="21.75" hidden="1" thickBot="1" x14ac:dyDescent="0.25">
      <c r="A28" s="2020"/>
      <c r="B28" s="1138"/>
      <c r="C28" s="1139" t="s">
        <v>512</v>
      </c>
      <c r="D28" s="1140">
        <v>2</v>
      </c>
      <c r="E28" s="1129" t="s">
        <v>95</v>
      </c>
      <c r="F28" s="1141" t="s">
        <v>513</v>
      </c>
      <c r="G28" s="2117"/>
      <c r="H28" s="2118"/>
      <c r="I28" s="2118"/>
      <c r="J28" s="2119"/>
      <c r="K28" s="160"/>
      <c r="L28" s="156"/>
      <c r="M28" s="156"/>
      <c r="N28" s="156"/>
    </row>
    <row r="29" spans="1:14" s="161" customFormat="1" ht="21.75" hidden="1" thickBot="1" x14ac:dyDescent="0.25">
      <c r="A29" s="2020"/>
      <c r="B29" s="1138"/>
      <c r="C29" s="1139" t="s">
        <v>514</v>
      </c>
      <c r="D29" s="1140">
        <v>3</v>
      </c>
      <c r="E29" s="1129" t="s">
        <v>95</v>
      </c>
      <c r="F29" s="1141" t="s">
        <v>515</v>
      </c>
      <c r="G29" s="2117"/>
      <c r="H29" s="2118"/>
      <c r="I29" s="2118"/>
      <c r="J29" s="2119"/>
      <c r="K29" s="160"/>
      <c r="L29" s="156"/>
      <c r="M29" s="156"/>
      <c r="N29" s="156"/>
    </row>
    <row r="30" spans="1:14" s="161" customFormat="1" ht="21.75" hidden="1" thickBot="1" x14ac:dyDescent="0.25">
      <c r="A30" s="2039"/>
      <c r="B30" s="1127"/>
      <c r="C30" s="1142" t="s">
        <v>516</v>
      </c>
      <c r="D30" s="1143">
        <v>96</v>
      </c>
      <c r="E30" s="1129" t="s">
        <v>95</v>
      </c>
      <c r="F30" s="1141">
        <v>9.09</v>
      </c>
      <c r="G30" s="2120"/>
      <c r="H30" s="2121"/>
      <c r="I30" s="2121"/>
      <c r="J30" s="2122"/>
      <c r="K30" s="160"/>
      <c r="L30" s="156"/>
      <c r="M30" s="156"/>
      <c r="N30" s="156"/>
    </row>
    <row r="31" spans="1:14" s="161" customFormat="1" hidden="1" x14ac:dyDescent="0.2">
      <c r="A31" s="2019" t="s">
        <v>511</v>
      </c>
      <c r="B31" s="2021" t="s">
        <v>1009</v>
      </c>
      <c r="C31" s="1135" t="s">
        <v>517</v>
      </c>
      <c r="D31" s="1136" t="s">
        <v>491</v>
      </c>
      <c r="E31" s="1144"/>
      <c r="F31" s="1137"/>
      <c r="G31" s="2114"/>
      <c r="H31" s="2115"/>
      <c r="I31" s="2115"/>
      <c r="J31" s="2116"/>
      <c r="K31" s="160"/>
      <c r="L31" s="156"/>
      <c r="M31" s="156"/>
      <c r="N31" s="156"/>
    </row>
    <row r="32" spans="1:14" s="161" customFormat="1" hidden="1" x14ac:dyDescent="0.2">
      <c r="A32" s="2020"/>
      <c r="B32" s="2022"/>
      <c r="C32" s="1139" t="s">
        <v>518</v>
      </c>
      <c r="D32" s="1140" t="s">
        <v>492</v>
      </c>
      <c r="E32" s="1145"/>
      <c r="F32" s="1141"/>
      <c r="G32" s="2117"/>
      <c r="H32" s="2118"/>
      <c r="I32" s="2118"/>
      <c r="J32" s="2119"/>
      <c r="K32" s="160"/>
      <c r="L32" s="156"/>
      <c r="M32" s="156"/>
      <c r="N32" s="156"/>
    </row>
    <row r="33" spans="1:14" s="161" customFormat="1" hidden="1" x14ac:dyDescent="0.2">
      <c r="A33" s="2020"/>
      <c r="B33" s="2022"/>
      <c r="C33" s="1139" t="s">
        <v>519</v>
      </c>
      <c r="D33" s="1140" t="s">
        <v>493</v>
      </c>
      <c r="E33" s="1145"/>
      <c r="F33" s="1141"/>
      <c r="G33" s="2117"/>
      <c r="H33" s="2118"/>
      <c r="I33" s="2118"/>
      <c r="J33" s="2119"/>
      <c r="K33" s="160"/>
      <c r="L33" s="156"/>
      <c r="M33" s="156"/>
      <c r="N33" s="156"/>
    </row>
    <row r="34" spans="1:14" s="161" customFormat="1" hidden="1" x14ac:dyDescent="0.2">
      <c r="A34" s="2020"/>
      <c r="B34" s="2022"/>
      <c r="C34" s="1139" t="s">
        <v>520</v>
      </c>
      <c r="D34" s="1140" t="s">
        <v>494</v>
      </c>
      <c r="E34" s="1145"/>
      <c r="F34" s="1141"/>
      <c r="G34" s="2117"/>
      <c r="H34" s="2118"/>
      <c r="I34" s="2118"/>
      <c r="J34" s="2119"/>
      <c r="K34" s="160"/>
      <c r="L34" s="156"/>
      <c r="M34" s="156"/>
      <c r="N34" s="156"/>
    </row>
    <row r="35" spans="1:14" s="161" customFormat="1" ht="25.5" hidden="1" x14ac:dyDescent="0.2">
      <c r="A35" s="2020"/>
      <c r="B35" s="2022"/>
      <c r="C35" s="1139" t="s">
        <v>521</v>
      </c>
      <c r="D35" s="1140" t="s">
        <v>297</v>
      </c>
      <c r="E35" s="1145"/>
      <c r="F35" s="1141"/>
      <c r="G35" s="2117"/>
      <c r="H35" s="2118"/>
      <c r="I35" s="2118"/>
      <c r="J35" s="2119"/>
      <c r="K35" s="160"/>
      <c r="L35" s="156"/>
      <c r="M35" s="156"/>
      <c r="N35" s="156"/>
    </row>
    <row r="36" spans="1:14" s="161" customFormat="1" hidden="1" x14ac:dyDescent="0.2">
      <c r="A36" s="2020"/>
      <c r="B36" s="2022"/>
      <c r="C36" s="1139" t="s">
        <v>522</v>
      </c>
      <c r="D36" s="1140" t="s">
        <v>495</v>
      </c>
      <c r="E36" s="1145"/>
      <c r="F36" s="1141"/>
      <c r="G36" s="2117"/>
      <c r="H36" s="2118"/>
      <c r="I36" s="2118"/>
      <c r="J36" s="2119"/>
      <c r="K36" s="160"/>
      <c r="L36" s="156"/>
      <c r="M36" s="156"/>
      <c r="N36" s="156"/>
    </row>
    <row r="37" spans="1:14" s="161" customFormat="1" ht="21.75" hidden="1" thickBot="1" x14ac:dyDescent="0.25">
      <c r="A37" s="2020"/>
      <c r="B37" s="2022"/>
      <c r="C37" s="1139" t="s">
        <v>516</v>
      </c>
      <c r="D37" s="1143" t="s">
        <v>496</v>
      </c>
      <c r="E37" s="1145"/>
      <c r="F37" s="1141"/>
      <c r="G37" s="2117"/>
      <c r="H37" s="2118"/>
      <c r="I37" s="2118"/>
      <c r="J37" s="2119"/>
      <c r="K37" s="160"/>
      <c r="L37" s="156"/>
      <c r="M37" s="156"/>
      <c r="N37" s="156"/>
    </row>
    <row r="38" spans="1:14" s="161" customFormat="1" ht="21.75" hidden="1" thickBot="1" x14ac:dyDescent="0.25">
      <c r="A38" s="2020"/>
      <c r="B38" s="2022"/>
      <c r="C38" s="1139" t="s">
        <v>516</v>
      </c>
      <c r="D38" s="1143" t="s">
        <v>497</v>
      </c>
      <c r="E38" s="1145"/>
      <c r="F38" s="1141"/>
      <c r="G38" s="2117"/>
      <c r="H38" s="2118"/>
      <c r="I38" s="2118"/>
      <c r="J38" s="2119"/>
      <c r="K38" s="160"/>
      <c r="L38" s="156"/>
      <c r="M38" s="156"/>
      <c r="N38" s="156"/>
    </row>
    <row r="39" spans="1:14" s="161" customFormat="1" ht="21.75" hidden="1" thickBot="1" x14ac:dyDescent="0.25">
      <c r="A39" s="2039"/>
      <c r="B39" s="2022"/>
      <c r="C39" s="1142" t="s">
        <v>516</v>
      </c>
      <c r="D39" s="1143" t="s">
        <v>96</v>
      </c>
      <c r="E39" s="1146"/>
      <c r="F39" s="1147"/>
      <c r="G39" s="2120"/>
      <c r="H39" s="2121"/>
      <c r="I39" s="2121"/>
      <c r="J39" s="2122"/>
      <c r="K39" s="160"/>
      <c r="L39" s="156"/>
      <c r="M39" s="156"/>
      <c r="N39" s="156"/>
    </row>
    <row r="40" spans="1:14" s="161" customFormat="1" hidden="1" x14ac:dyDescent="0.2">
      <c r="A40" s="2019" t="s">
        <v>515</v>
      </c>
      <c r="B40" s="2021" t="s">
        <v>1010</v>
      </c>
      <c r="C40" s="1135" t="s">
        <v>523</v>
      </c>
      <c r="D40" s="1136" t="s">
        <v>491</v>
      </c>
      <c r="E40" s="1144"/>
      <c r="F40" s="1148"/>
      <c r="G40" s="2114"/>
      <c r="H40" s="2115"/>
      <c r="I40" s="2115"/>
      <c r="J40" s="2116"/>
      <c r="K40" s="160"/>
      <c r="L40" s="156"/>
      <c r="M40" s="156"/>
      <c r="N40" s="156"/>
    </row>
    <row r="41" spans="1:14" s="161" customFormat="1" hidden="1" x14ac:dyDescent="0.2">
      <c r="A41" s="2020"/>
      <c r="B41" s="2022"/>
      <c r="C41" s="1139" t="s">
        <v>524</v>
      </c>
      <c r="D41" s="1140" t="s">
        <v>492</v>
      </c>
      <c r="E41" s="1145"/>
      <c r="F41" s="1149"/>
      <c r="G41" s="2117"/>
      <c r="H41" s="2118"/>
      <c r="I41" s="2118"/>
      <c r="J41" s="2119"/>
      <c r="K41" s="160"/>
      <c r="L41" s="156"/>
      <c r="M41" s="156"/>
      <c r="N41" s="156"/>
    </row>
    <row r="42" spans="1:14" s="161" customFormat="1" hidden="1" x14ac:dyDescent="0.2">
      <c r="A42" s="2020"/>
      <c r="B42" s="2022"/>
      <c r="C42" s="1139" t="s">
        <v>525</v>
      </c>
      <c r="D42" s="1140" t="s">
        <v>493</v>
      </c>
      <c r="E42" s="1145"/>
      <c r="F42" s="1149"/>
      <c r="G42" s="2117"/>
      <c r="H42" s="2118"/>
      <c r="I42" s="2118"/>
      <c r="J42" s="2119"/>
      <c r="K42" s="160"/>
      <c r="L42" s="156"/>
      <c r="M42" s="156"/>
      <c r="N42" s="156"/>
    </row>
    <row r="43" spans="1:14" s="161" customFormat="1" hidden="1" x14ac:dyDescent="0.2">
      <c r="A43" s="2020"/>
      <c r="B43" s="2022"/>
      <c r="C43" s="1139" t="s">
        <v>526</v>
      </c>
      <c r="D43" s="1140" t="s">
        <v>494</v>
      </c>
      <c r="E43" s="1145"/>
      <c r="F43" s="1149"/>
      <c r="G43" s="2117"/>
      <c r="H43" s="2118"/>
      <c r="I43" s="2118"/>
      <c r="J43" s="2119"/>
      <c r="K43" s="160"/>
      <c r="L43" s="156"/>
      <c r="M43" s="156"/>
      <c r="N43" s="156"/>
    </row>
    <row r="44" spans="1:14" s="161" customFormat="1" ht="25.5" hidden="1" x14ac:dyDescent="0.2">
      <c r="A44" s="2020"/>
      <c r="B44" s="2022"/>
      <c r="C44" s="1139" t="s">
        <v>527</v>
      </c>
      <c r="D44" s="1140" t="s">
        <v>297</v>
      </c>
      <c r="E44" s="1145"/>
      <c r="F44" s="1149"/>
      <c r="G44" s="2117"/>
      <c r="H44" s="2118"/>
      <c r="I44" s="2118"/>
      <c r="J44" s="2119"/>
      <c r="K44" s="160"/>
      <c r="L44" s="156"/>
      <c r="M44" s="156"/>
      <c r="N44" s="156"/>
    </row>
    <row r="45" spans="1:14" s="161" customFormat="1" hidden="1" x14ac:dyDescent="0.2">
      <c r="A45" s="2020"/>
      <c r="B45" s="2022"/>
      <c r="C45" s="1139" t="s">
        <v>528</v>
      </c>
      <c r="D45" s="1140" t="s">
        <v>495</v>
      </c>
      <c r="E45" s="1145"/>
      <c r="F45" s="1149"/>
      <c r="G45" s="2117"/>
      <c r="H45" s="2118"/>
      <c r="I45" s="2118"/>
      <c r="J45" s="2119"/>
      <c r="K45" s="160"/>
      <c r="L45" s="156"/>
      <c r="M45" s="156"/>
      <c r="N45" s="156"/>
    </row>
    <row r="46" spans="1:14" s="161" customFormat="1" hidden="1" x14ac:dyDescent="0.2">
      <c r="A46" s="2020"/>
      <c r="B46" s="2022"/>
      <c r="C46" s="1150" t="s">
        <v>529</v>
      </c>
      <c r="D46" s="1151" t="s">
        <v>496</v>
      </c>
      <c r="E46" s="1152"/>
      <c r="F46" s="1153"/>
      <c r="G46" s="2117"/>
      <c r="H46" s="2118"/>
      <c r="I46" s="2118"/>
      <c r="J46" s="2119"/>
      <c r="K46" s="160"/>
      <c r="L46" s="156"/>
      <c r="M46" s="156"/>
      <c r="N46" s="156"/>
    </row>
    <row r="47" spans="1:14" s="161" customFormat="1" hidden="1" x14ac:dyDescent="0.2">
      <c r="A47" s="2020"/>
      <c r="B47" s="2022"/>
      <c r="C47" s="1150" t="s">
        <v>530</v>
      </c>
      <c r="D47" s="1151" t="s">
        <v>497</v>
      </c>
      <c r="E47" s="1152"/>
      <c r="F47" s="1153"/>
      <c r="G47" s="2117"/>
      <c r="H47" s="2118"/>
      <c r="I47" s="2118"/>
      <c r="J47" s="2119"/>
      <c r="K47" s="160"/>
      <c r="L47" s="156"/>
      <c r="M47" s="156"/>
      <c r="N47" s="156"/>
    </row>
    <row r="48" spans="1:14" s="161" customFormat="1" hidden="1" x14ac:dyDescent="0.2">
      <c r="A48" s="2020"/>
      <c r="B48" s="2022"/>
      <c r="C48" s="1150" t="s">
        <v>531</v>
      </c>
      <c r="D48" s="1151" t="s">
        <v>96</v>
      </c>
      <c r="E48" s="1152"/>
      <c r="F48" s="1153"/>
      <c r="G48" s="2117"/>
      <c r="H48" s="2118"/>
      <c r="I48" s="2118"/>
      <c r="J48" s="2119"/>
      <c r="K48" s="160"/>
      <c r="L48" s="156"/>
      <c r="M48" s="156"/>
      <c r="N48" s="156"/>
    </row>
    <row r="49" spans="1:14" s="161" customFormat="1" hidden="1" x14ac:dyDescent="0.2">
      <c r="A49" s="2020"/>
      <c r="B49" s="2022"/>
      <c r="C49" s="1139" t="s">
        <v>516</v>
      </c>
      <c r="D49" s="1140" t="s">
        <v>498</v>
      </c>
      <c r="E49" s="1145"/>
      <c r="F49" s="1149"/>
      <c r="G49" s="2117"/>
      <c r="H49" s="2118"/>
      <c r="I49" s="2118"/>
      <c r="J49" s="2119"/>
      <c r="K49" s="160"/>
      <c r="L49" s="156"/>
      <c r="M49" s="156"/>
      <c r="N49" s="156"/>
    </row>
    <row r="50" spans="1:14" s="161" customFormat="1" hidden="1" x14ac:dyDescent="0.2">
      <c r="A50" s="2020"/>
      <c r="B50" s="2022"/>
      <c r="C50" s="1139" t="s">
        <v>516</v>
      </c>
      <c r="D50" s="1140" t="s">
        <v>500</v>
      </c>
      <c r="E50" s="1145"/>
      <c r="F50" s="1149"/>
      <c r="G50" s="2117"/>
      <c r="H50" s="2118"/>
      <c r="I50" s="2118"/>
      <c r="J50" s="2119"/>
      <c r="K50" s="160"/>
      <c r="L50" s="156"/>
      <c r="M50" s="156"/>
      <c r="N50" s="156"/>
    </row>
    <row r="51" spans="1:14" s="161" customFormat="1" ht="13.5" hidden="1" customHeight="1" thickBot="1" x14ac:dyDescent="0.25">
      <c r="A51" s="2039"/>
      <c r="B51" s="2040"/>
      <c r="C51" s="1142" t="s">
        <v>516</v>
      </c>
      <c r="D51" s="1143" t="s">
        <v>532</v>
      </c>
      <c r="E51" s="1146"/>
      <c r="F51" s="1154"/>
      <c r="G51" s="2120"/>
      <c r="H51" s="2121"/>
      <c r="I51" s="2121"/>
      <c r="J51" s="2122"/>
      <c r="K51" s="160"/>
      <c r="L51" s="156"/>
      <c r="M51" s="156"/>
      <c r="N51" s="156"/>
    </row>
    <row r="52" spans="1:14" s="161" customFormat="1" ht="13.5" hidden="1" customHeight="1" x14ac:dyDescent="0.2">
      <c r="A52" s="2019" t="s">
        <v>513</v>
      </c>
      <c r="B52" s="2021" t="s">
        <v>1011</v>
      </c>
      <c r="C52" s="1155" t="s">
        <v>533</v>
      </c>
      <c r="D52" s="1156" t="s">
        <v>491</v>
      </c>
      <c r="E52" s="1157"/>
      <c r="F52" s="1158"/>
      <c r="G52" s="2114"/>
      <c r="H52" s="2115"/>
      <c r="I52" s="2115"/>
      <c r="J52" s="2116"/>
      <c r="K52" s="160"/>
      <c r="L52" s="156"/>
      <c r="M52" s="156"/>
      <c r="N52" s="156"/>
    </row>
    <row r="53" spans="1:14" s="161" customFormat="1" ht="25.5" hidden="1" x14ac:dyDescent="0.2">
      <c r="A53" s="2020"/>
      <c r="B53" s="2022"/>
      <c r="C53" s="1139" t="s">
        <v>534</v>
      </c>
      <c r="D53" s="1140" t="s">
        <v>492</v>
      </c>
      <c r="E53" s="1145"/>
      <c r="F53" s="1149"/>
      <c r="G53" s="2117"/>
      <c r="H53" s="2118"/>
      <c r="I53" s="2118"/>
      <c r="J53" s="2119"/>
      <c r="K53" s="160"/>
      <c r="L53" s="156"/>
      <c r="M53" s="156"/>
      <c r="N53" s="156"/>
    </row>
    <row r="54" spans="1:14" s="161" customFormat="1" ht="38.25" hidden="1" x14ac:dyDescent="0.2">
      <c r="A54" s="2020"/>
      <c r="B54" s="2022"/>
      <c r="C54" s="1139" t="s">
        <v>535</v>
      </c>
      <c r="D54" s="1140" t="s">
        <v>493</v>
      </c>
      <c r="E54" s="1145"/>
      <c r="F54" s="1149"/>
      <c r="G54" s="2117"/>
      <c r="H54" s="2118"/>
      <c r="I54" s="2118"/>
      <c r="J54" s="2119"/>
      <c r="K54" s="160"/>
      <c r="L54" s="156"/>
      <c r="M54" s="156"/>
      <c r="N54" s="156"/>
    </row>
    <row r="55" spans="1:14" s="161" customFormat="1" ht="25.5" hidden="1" x14ac:dyDescent="0.2">
      <c r="A55" s="2020"/>
      <c r="B55" s="2022"/>
      <c r="C55" s="1139" t="s">
        <v>536</v>
      </c>
      <c r="D55" s="1140" t="s">
        <v>494</v>
      </c>
      <c r="E55" s="1145"/>
      <c r="F55" s="1149"/>
      <c r="G55" s="2117"/>
      <c r="H55" s="2118"/>
      <c r="I55" s="2118"/>
      <c r="J55" s="2119"/>
      <c r="K55" s="160"/>
      <c r="L55" s="156"/>
      <c r="M55" s="156"/>
      <c r="N55" s="156"/>
    </row>
    <row r="56" spans="1:14" s="161" customFormat="1" ht="25.5" hidden="1" x14ac:dyDescent="0.2">
      <c r="A56" s="2020"/>
      <c r="B56" s="2022"/>
      <c r="C56" s="1139" t="s">
        <v>537</v>
      </c>
      <c r="D56" s="1140" t="s">
        <v>297</v>
      </c>
      <c r="E56" s="1145"/>
      <c r="F56" s="1149"/>
      <c r="G56" s="2117"/>
      <c r="H56" s="2118"/>
      <c r="I56" s="2118"/>
      <c r="J56" s="2119"/>
      <c r="L56" s="156"/>
      <c r="M56" s="156"/>
      <c r="N56" s="156"/>
    </row>
    <row r="57" spans="1:14" s="161" customFormat="1" ht="25.5" hidden="1" x14ac:dyDescent="0.2">
      <c r="A57" s="2020"/>
      <c r="B57" s="2022"/>
      <c r="C57" s="1139" t="s">
        <v>538</v>
      </c>
      <c r="D57" s="1140" t="s">
        <v>495</v>
      </c>
      <c r="E57" s="1145"/>
      <c r="F57" s="1149"/>
      <c r="G57" s="2117"/>
      <c r="H57" s="2118"/>
      <c r="I57" s="2118"/>
      <c r="J57" s="2119"/>
      <c r="L57" s="156"/>
      <c r="M57" s="156"/>
      <c r="N57" s="156"/>
    </row>
    <row r="58" spans="1:14" s="161" customFormat="1" ht="25.5" hidden="1" x14ac:dyDescent="0.2">
      <c r="A58" s="2020"/>
      <c r="B58" s="2022"/>
      <c r="C58" s="1139" t="s">
        <v>539</v>
      </c>
      <c r="D58" s="1140" t="s">
        <v>496</v>
      </c>
      <c r="E58" s="1145"/>
      <c r="F58" s="1149"/>
      <c r="G58" s="2117"/>
      <c r="H58" s="2118"/>
      <c r="I58" s="2118"/>
      <c r="J58" s="2119"/>
      <c r="L58" s="156"/>
      <c r="M58" s="156"/>
      <c r="N58" s="156"/>
    </row>
    <row r="59" spans="1:14" s="161" customFormat="1" hidden="1" x14ac:dyDescent="0.2">
      <c r="A59" s="2020"/>
      <c r="B59" s="2022"/>
      <c r="C59" s="1139" t="s">
        <v>540</v>
      </c>
      <c r="D59" s="1140" t="s">
        <v>497</v>
      </c>
      <c r="E59" s="1145"/>
      <c r="F59" s="1149"/>
      <c r="G59" s="2117"/>
      <c r="H59" s="2118"/>
      <c r="I59" s="2118"/>
      <c r="J59" s="2119"/>
      <c r="L59" s="156"/>
      <c r="M59" s="156"/>
      <c r="N59" s="156"/>
    </row>
    <row r="60" spans="1:14" s="161" customFormat="1" hidden="1" x14ac:dyDescent="0.2">
      <c r="A60" s="2020"/>
      <c r="B60" s="2022"/>
      <c r="C60" s="1139" t="s">
        <v>516</v>
      </c>
      <c r="D60" s="1140" t="s">
        <v>96</v>
      </c>
      <c r="E60" s="1145"/>
      <c r="F60" s="1149"/>
      <c r="G60" s="2117"/>
      <c r="H60" s="2118"/>
      <c r="I60" s="2118"/>
      <c r="J60" s="2119"/>
      <c r="L60" s="156"/>
      <c r="M60" s="156"/>
      <c r="N60" s="156"/>
    </row>
    <row r="61" spans="1:14" s="161" customFormat="1" hidden="1" x14ac:dyDescent="0.2">
      <c r="A61" s="2020"/>
      <c r="B61" s="2022"/>
      <c r="C61" s="1139" t="s">
        <v>516</v>
      </c>
      <c r="D61" s="1140" t="s">
        <v>498</v>
      </c>
      <c r="E61" s="1145"/>
      <c r="F61" s="1149"/>
      <c r="G61" s="2117"/>
      <c r="H61" s="2118"/>
      <c r="I61" s="2118"/>
      <c r="J61" s="2119"/>
      <c r="L61" s="156"/>
      <c r="M61" s="156"/>
      <c r="N61" s="156"/>
    </row>
    <row r="62" spans="1:14" s="161" customFormat="1" ht="21.75" hidden="1" thickBot="1" x14ac:dyDescent="0.25">
      <c r="A62" s="2039"/>
      <c r="B62" s="2040"/>
      <c r="C62" s="1142" t="s">
        <v>516</v>
      </c>
      <c r="D62" s="1143" t="s">
        <v>500</v>
      </c>
      <c r="E62" s="1146"/>
      <c r="F62" s="1154"/>
      <c r="G62" s="2117"/>
      <c r="H62" s="2118"/>
      <c r="I62" s="2118"/>
      <c r="J62" s="2119"/>
      <c r="L62" s="156"/>
      <c r="M62" s="156"/>
      <c r="N62" s="156"/>
    </row>
    <row r="63" spans="1:14" s="161" customFormat="1" ht="15.95" hidden="1" customHeight="1" x14ac:dyDescent="0.2">
      <c r="A63" s="2053">
        <f>A1-0.01</f>
        <v>-9.01</v>
      </c>
      <c r="B63" s="2126" t="e">
        <f>"Do patients pay for consultation or doctor’s fees? CHECK QUESTION "&amp; TEXT(#REF!,"0.00_);(0.00)") &amp;"."</f>
        <v>#REF!</v>
      </c>
      <c r="C63" s="957" t="s">
        <v>97</v>
      </c>
      <c r="D63" s="1159">
        <v>1</v>
      </c>
      <c r="E63" s="1160"/>
      <c r="F63" s="1161"/>
      <c r="G63" s="1113"/>
      <c r="H63" s="1114"/>
      <c r="I63" s="1114"/>
      <c r="J63" s="1115"/>
      <c r="L63" s="156"/>
      <c r="M63" s="156"/>
      <c r="N63" s="156"/>
    </row>
    <row r="64" spans="1:14" s="161" customFormat="1" ht="15.95" hidden="1" customHeight="1" thickBot="1" x14ac:dyDescent="0.25">
      <c r="A64" s="2100"/>
      <c r="B64" s="2127"/>
      <c r="C64" s="964" t="s">
        <v>98</v>
      </c>
      <c r="D64" s="1162">
        <v>2</v>
      </c>
      <c r="E64" s="1163"/>
      <c r="F64" s="1164"/>
      <c r="G64" s="1165"/>
      <c r="H64" s="1166"/>
      <c r="I64" s="1166"/>
      <c r="J64" s="1167"/>
      <c r="L64" s="156"/>
      <c r="M64" s="156"/>
      <c r="N64" s="156"/>
    </row>
    <row r="65" spans="1:14" s="161" customFormat="1" ht="15.95" hidden="1" customHeight="1" x14ac:dyDescent="0.2">
      <c r="A65" s="2053">
        <f>A63-0.01</f>
        <v>-9.02</v>
      </c>
      <c r="B65" s="2126" t="s">
        <v>541</v>
      </c>
      <c r="C65" s="957" t="s">
        <v>97</v>
      </c>
      <c r="D65" s="1159">
        <v>1</v>
      </c>
      <c r="E65" s="1160"/>
      <c r="F65" s="1161"/>
      <c r="G65" s="1113"/>
      <c r="H65" s="1114"/>
      <c r="I65" s="1114"/>
      <c r="J65" s="1115"/>
      <c r="L65" s="156"/>
      <c r="M65" s="156"/>
      <c r="N65" s="156"/>
    </row>
    <row r="66" spans="1:14" s="161" customFormat="1" ht="15.95" hidden="1" customHeight="1" thickBot="1" x14ac:dyDescent="0.25">
      <c r="A66" s="2100"/>
      <c r="B66" s="2127"/>
      <c r="C66" s="964" t="s">
        <v>98</v>
      </c>
      <c r="D66" s="1162">
        <v>2</v>
      </c>
      <c r="E66" s="1163"/>
      <c r="F66" s="1164"/>
      <c r="G66" s="1165"/>
      <c r="H66" s="1166"/>
      <c r="I66" s="1166"/>
      <c r="J66" s="1167"/>
      <c r="L66" s="156"/>
      <c r="M66" s="156"/>
      <c r="N66" s="156"/>
    </row>
    <row r="67" spans="1:14" s="161" customFormat="1" ht="15.95" hidden="1" customHeight="1" x14ac:dyDescent="0.2">
      <c r="A67" s="2053">
        <f>A65-0.01</f>
        <v>-9.0299999999999994</v>
      </c>
      <c r="B67" s="2126" t="s">
        <v>542</v>
      </c>
      <c r="C67" s="957" t="s">
        <v>97</v>
      </c>
      <c r="D67" s="1159">
        <v>1</v>
      </c>
      <c r="E67" s="1160"/>
      <c r="F67" s="1168"/>
      <c r="G67" s="1169"/>
      <c r="H67" s="1111"/>
      <c r="I67" s="1111"/>
      <c r="J67" s="1170"/>
      <c r="L67" s="156"/>
      <c r="M67" s="156"/>
      <c r="N67" s="156"/>
    </row>
    <row r="68" spans="1:14" s="161" customFormat="1" ht="15.95" hidden="1" customHeight="1" thickBot="1" x14ac:dyDescent="0.25">
      <c r="A68" s="2100"/>
      <c r="B68" s="2127"/>
      <c r="C68" s="964" t="s">
        <v>98</v>
      </c>
      <c r="D68" s="1162">
        <v>2</v>
      </c>
      <c r="E68" s="1111"/>
      <c r="F68" s="1171"/>
      <c r="G68" s="1169" t="s">
        <v>6</v>
      </c>
      <c r="H68" s="1111"/>
      <c r="I68" s="1111"/>
      <c r="J68" s="1170"/>
      <c r="L68" s="156"/>
      <c r="M68" s="156"/>
      <c r="N68" s="156"/>
    </row>
    <row r="69" spans="1:14" s="161" customFormat="1" ht="15.95" hidden="1" customHeight="1" x14ac:dyDescent="0.2">
      <c r="A69" s="2053">
        <f>A67-0.01</f>
        <v>-9.0399999999999991</v>
      </c>
      <c r="B69" s="2126" t="s">
        <v>543</v>
      </c>
      <c r="C69" s="957" t="s">
        <v>97</v>
      </c>
      <c r="D69" s="1159">
        <v>1</v>
      </c>
      <c r="E69" s="1160"/>
      <c r="F69" s="1161"/>
      <c r="G69" s="1113"/>
      <c r="H69" s="1114"/>
      <c r="I69" s="1114"/>
      <c r="J69" s="1115"/>
      <c r="L69" s="156"/>
      <c r="M69" s="156"/>
      <c r="N69" s="156"/>
    </row>
    <row r="70" spans="1:14" s="161" customFormat="1" ht="15.95" hidden="1" customHeight="1" thickBot="1" x14ac:dyDescent="0.25">
      <c r="A70" s="2100"/>
      <c r="B70" s="2127"/>
      <c r="C70" s="964" t="s">
        <v>98</v>
      </c>
      <c r="D70" s="1162">
        <v>2</v>
      </c>
      <c r="E70" s="1163"/>
      <c r="F70" s="1164"/>
      <c r="G70" s="1165"/>
      <c r="H70" s="1166"/>
      <c r="I70" s="1166"/>
      <c r="J70" s="1167"/>
      <c r="L70" s="156"/>
      <c r="M70" s="156"/>
      <c r="N70" s="156"/>
    </row>
    <row r="71" spans="1:14" s="161" customFormat="1" ht="15.95" hidden="1" customHeight="1" x14ac:dyDescent="0.2">
      <c r="A71" s="2053">
        <f>A69-0.01</f>
        <v>-9.0499999999999989</v>
      </c>
      <c r="B71" s="2126" t="s">
        <v>544</v>
      </c>
      <c r="C71" s="957" t="s">
        <v>97</v>
      </c>
      <c r="D71" s="1159">
        <v>1</v>
      </c>
      <c r="E71" s="1160"/>
      <c r="F71" s="1161"/>
      <c r="G71" s="1113"/>
      <c r="H71" s="1114"/>
      <c r="I71" s="1114"/>
      <c r="J71" s="1115"/>
      <c r="L71" s="156"/>
      <c r="M71" s="156"/>
      <c r="N71" s="156"/>
    </row>
    <row r="72" spans="1:14" s="161" customFormat="1" ht="15.95" hidden="1" customHeight="1" thickBot="1" x14ac:dyDescent="0.25">
      <c r="A72" s="2100"/>
      <c r="B72" s="2127"/>
      <c r="C72" s="964" t="s">
        <v>98</v>
      </c>
      <c r="D72" s="1162">
        <v>2</v>
      </c>
      <c r="E72" s="1163" t="s">
        <v>95</v>
      </c>
      <c r="F72" s="1172">
        <f>A76</f>
        <v>-9.0799999999999983</v>
      </c>
      <c r="G72" s="1165"/>
      <c r="H72" s="1166"/>
      <c r="I72" s="1166"/>
      <c r="J72" s="1167"/>
      <c r="L72" s="156"/>
      <c r="M72" s="156"/>
      <c r="N72" s="156"/>
    </row>
    <row r="73" spans="1:14" s="161" customFormat="1" ht="73.5" hidden="1" customHeight="1" thickBot="1" x14ac:dyDescent="0.25">
      <c r="A73" s="1173">
        <f>A71-0.01</f>
        <v>-9.0599999999999987</v>
      </c>
      <c r="B73" s="1174" t="s">
        <v>545</v>
      </c>
      <c r="C73" s="2128" t="s">
        <v>546</v>
      </c>
      <c r="D73" s="2129"/>
      <c r="E73" s="2129"/>
      <c r="F73" s="2130"/>
      <c r="G73" s="1165"/>
      <c r="H73" s="1166"/>
      <c r="I73" s="1166"/>
      <c r="J73" s="1167"/>
      <c r="L73" s="156"/>
      <c r="M73" s="156"/>
      <c r="N73" s="156"/>
    </row>
    <row r="74" spans="1:14" s="161" customFormat="1" ht="32.25" hidden="1" customHeight="1" thickBot="1" x14ac:dyDescent="0.25">
      <c r="A74" s="1173">
        <f>A73-0.01</f>
        <v>-9.0699999999999985</v>
      </c>
      <c r="B74" s="1175" t="s">
        <v>547</v>
      </c>
      <c r="C74" s="2128" t="s">
        <v>548</v>
      </c>
      <c r="D74" s="2129">
        <v>1</v>
      </c>
      <c r="E74" s="2129"/>
      <c r="F74" s="2130"/>
      <c r="G74" s="1165"/>
      <c r="H74" s="1166"/>
      <c r="I74" s="1166"/>
      <c r="J74" s="1167"/>
      <c r="L74" s="156"/>
      <c r="M74" s="156"/>
      <c r="N74" s="156"/>
    </row>
    <row r="75" spans="1:14" s="161" customFormat="1" ht="15.95" hidden="1" customHeight="1" thickBot="1" x14ac:dyDescent="0.25">
      <c r="A75" s="1173"/>
      <c r="B75" s="1175"/>
      <c r="C75" s="2128" t="s">
        <v>549</v>
      </c>
      <c r="D75" s="2129">
        <v>2</v>
      </c>
      <c r="E75" s="2129"/>
      <c r="F75" s="2130"/>
      <c r="G75" s="1165"/>
      <c r="H75" s="1166"/>
      <c r="I75" s="1166"/>
      <c r="J75" s="1167"/>
      <c r="L75" s="156"/>
      <c r="M75" s="156"/>
      <c r="N75" s="156"/>
    </row>
    <row r="76" spans="1:14" s="161" customFormat="1" ht="15.95" hidden="1" customHeight="1" x14ac:dyDescent="0.2">
      <c r="A76" s="1176">
        <f>A74-0.01</f>
        <v>-9.0799999999999983</v>
      </c>
      <c r="B76" s="2132" t="str">
        <f>"INTERVIEWER: CHECK WHETHER THE FACILITY CHARGES ANY FEES FROM  ("&amp;-A63&amp;"), ("&amp;-A65&amp;"), ("&amp;-A67&amp;"), ("&amp;-A69&amp;") and ("&amp;-A71&amp;")."</f>
        <v>INTERVIEWER: CHECK WHETHER THE FACILITY CHARGES ANY FEES FROM  (9.01), (9.02), (9.03), (9.04) and (9.05).</v>
      </c>
      <c r="C76" s="957" t="s">
        <v>550</v>
      </c>
      <c r="D76" s="1177">
        <v>1</v>
      </c>
      <c r="E76" s="1160"/>
      <c r="F76" s="1178"/>
      <c r="G76" s="1113"/>
      <c r="H76" s="1114"/>
      <c r="I76" s="1114"/>
      <c r="J76" s="1115"/>
      <c r="L76" s="156"/>
      <c r="M76" s="156"/>
      <c r="N76" s="156"/>
    </row>
    <row r="77" spans="1:14" s="161" customFormat="1" ht="29.25" hidden="1" customHeight="1" thickBot="1" x14ac:dyDescent="0.25">
      <c r="A77" s="1179"/>
      <c r="B77" s="2133"/>
      <c r="C77" s="968" t="s">
        <v>551</v>
      </c>
      <c r="D77" s="1180">
        <v>2</v>
      </c>
      <c r="E77" s="1166" t="s">
        <v>95</v>
      </c>
      <c r="F77" s="1172">
        <f>A131</f>
        <v>-9.139999999999997</v>
      </c>
      <c r="G77" s="1165"/>
      <c r="H77" s="1166"/>
      <c r="I77" s="1166"/>
      <c r="J77" s="1167"/>
      <c r="L77" s="156"/>
      <c r="M77" s="156"/>
      <c r="N77" s="156"/>
    </row>
    <row r="78" spans="1:14" s="161" customFormat="1" ht="16.5" customHeight="1" x14ac:dyDescent="0.2">
      <c r="A78" s="1986">
        <f>A76-0.01</f>
        <v>-9.0899999999999981</v>
      </c>
      <c r="B78" s="2004" t="s">
        <v>1026</v>
      </c>
      <c r="C78" s="2010" t="s">
        <v>1027</v>
      </c>
      <c r="D78" s="2011"/>
      <c r="E78" s="2011"/>
      <c r="F78" s="2012"/>
      <c r="G78" s="2023"/>
      <c r="H78" s="2024"/>
      <c r="I78" s="2024"/>
      <c r="J78" s="2025"/>
      <c r="L78" s="2131"/>
      <c r="M78" s="2131"/>
      <c r="N78" s="2131"/>
    </row>
    <row r="79" spans="1:14" s="161" customFormat="1" ht="15.95" customHeight="1" x14ac:dyDescent="0.2">
      <c r="A79" s="2003"/>
      <c r="B79" s="2005"/>
      <c r="C79" s="2013" t="s">
        <v>1035</v>
      </c>
      <c r="D79" s="2014"/>
      <c r="E79" s="2014"/>
      <c r="F79" s="2015"/>
      <c r="G79" s="2077"/>
      <c r="H79" s="2078"/>
      <c r="I79" s="2078"/>
      <c r="J79" s="2079"/>
      <c r="L79" s="2131"/>
      <c r="M79" s="2131"/>
      <c r="N79" s="2131"/>
    </row>
    <row r="80" spans="1:14" s="161" customFormat="1" ht="15.95" customHeight="1" x14ac:dyDescent="0.2">
      <c r="A80" s="2003"/>
      <c r="B80" s="2005" t="s">
        <v>1034</v>
      </c>
      <c r="C80" s="2013" t="s">
        <v>1028</v>
      </c>
      <c r="D80" s="2014"/>
      <c r="E80" s="2014"/>
      <c r="F80" s="2015"/>
      <c r="G80" s="2077"/>
      <c r="H80" s="2078"/>
      <c r="I80" s="2078"/>
      <c r="J80" s="2079"/>
      <c r="L80" s="2131"/>
      <c r="M80" s="2131"/>
      <c r="N80" s="2131"/>
    </row>
    <row r="81" spans="1:14" s="161" customFormat="1" ht="26.25" customHeight="1" x14ac:dyDescent="0.2">
      <c r="A81" s="2003"/>
      <c r="B81" s="2005"/>
      <c r="C81" s="2013" t="s">
        <v>1029</v>
      </c>
      <c r="D81" s="2014"/>
      <c r="E81" s="2014"/>
      <c r="F81" s="2015"/>
      <c r="G81" s="2077"/>
      <c r="H81" s="2078"/>
      <c r="I81" s="2078"/>
      <c r="J81" s="2079"/>
      <c r="L81" s="2131"/>
      <c r="M81" s="2131"/>
      <c r="N81" s="2131"/>
    </row>
    <row r="82" spans="1:14" s="161" customFormat="1" ht="15.95" customHeight="1" x14ac:dyDescent="0.2">
      <c r="A82" s="2003"/>
      <c r="B82" s="1181"/>
      <c r="C82" s="2134" t="s">
        <v>1030</v>
      </c>
      <c r="D82" s="2135"/>
      <c r="E82" s="2135"/>
      <c r="F82" s="2136"/>
      <c r="G82" s="2077"/>
      <c r="H82" s="2078"/>
      <c r="I82" s="2078"/>
      <c r="J82" s="2079"/>
      <c r="L82" s="2131"/>
      <c r="M82" s="2131"/>
      <c r="N82" s="2131"/>
    </row>
    <row r="83" spans="1:14" s="161" customFormat="1" ht="16.5" customHeight="1" x14ac:dyDescent="0.2">
      <c r="A83" s="2003"/>
      <c r="B83" s="1181"/>
      <c r="C83" s="2134" t="s">
        <v>1031</v>
      </c>
      <c r="D83" s="2135"/>
      <c r="E83" s="2135"/>
      <c r="F83" s="2136"/>
      <c r="G83" s="2077"/>
      <c r="H83" s="2078"/>
      <c r="I83" s="2078"/>
      <c r="J83" s="2079"/>
      <c r="L83" s="2131"/>
      <c r="M83" s="2131"/>
      <c r="N83" s="2131"/>
    </row>
    <row r="84" spans="1:14" s="161" customFormat="1" ht="15.95" customHeight="1" x14ac:dyDescent="0.2">
      <c r="A84" s="2003"/>
      <c r="B84" s="1181"/>
      <c r="C84" s="1182" t="s">
        <v>1032</v>
      </c>
      <c r="D84" s="905"/>
      <c r="E84" s="905"/>
      <c r="F84" s="1183"/>
      <c r="G84" s="2077"/>
      <c r="H84" s="2078"/>
      <c r="I84" s="2078"/>
      <c r="J84" s="2079"/>
      <c r="L84" s="2131"/>
      <c r="M84" s="2131"/>
      <c r="N84" s="2131"/>
    </row>
    <row r="85" spans="1:14" s="161" customFormat="1" ht="15.95" customHeight="1" x14ac:dyDescent="0.2">
      <c r="A85" s="2003"/>
      <c r="B85" s="1181"/>
      <c r="C85" s="1182" t="s">
        <v>554</v>
      </c>
      <c r="D85" s="905"/>
      <c r="E85" s="905"/>
      <c r="F85" s="1183"/>
      <c r="G85" s="2077"/>
      <c r="H85" s="2078"/>
      <c r="I85" s="2078"/>
      <c r="J85" s="2079"/>
      <c r="L85" s="2131"/>
      <c r="M85" s="2131"/>
      <c r="N85" s="2131"/>
    </row>
    <row r="86" spans="1:14" s="161" customFormat="1" ht="15.95" customHeight="1" x14ac:dyDescent="0.2">
      <c r="A86" s="2003"/>
      <c r="B86" s="1181"/>
      <c r="C86" s="1182" t="s">
        <v>1033</v>
      </c>
      <c r="D86" s="905"/>
      <c r="E86" s="905"/>
      <c r="F86" s="1183"/>
      <c r="G86" s="2077"/>
      <c r="H86" s="2078"/>
      <c r="I86" s="2078"/>
      <c r="J86" s="2079"/>
      <c r="L86" s="156"/>
      <c r="M86" s="156"/>
      <c r="N86" s="156"/>
    </row>
    <row r="87" spans="1:14" s="161" customFormat="1" ht="15" customHeight="1" thickBot="1" x14ac:dyDescent="0.25">
      <c r="A87" s="2003"/>
      <c r="B87" s="1181"/>
      <c r="C87" s="2137" t="s">
        <v>1024</v>
      </c>
      <c r="D87" s="2138"/>
      <c r="E87" s="2138"/>
      <c r="F87" s="2139"/>
      <c r="G87" s="2026"/>
      <c r="H87" s="2027"/>
      <c r="I87" s="2027"/>
      <c r="J87" s="2028"/>
    </row>
    <row r="88" spans="1:14" s="161" customFormat="1" ht="14.1" customHeight="1" x14ac:dyDescent="0.2">
      <c r="A88" s="1986">
        <f>A78-0.01</f>
        <v>-9.0999999999999979</v>
      </c>
      <c r="B88" s="2148" t="s">
        <v>1036</v>
      </c>
      <c r="C88" s="2010" t="s">
        <v>1037</v>
      </c>
      <c r="D88" s="2011"/>
      <c r="E88" s="2011"/>
      <c r="F88" s="2012"/>
      <c r="G88" s="2103"/>
      <c r="H88" s="2104"/>
      <c r="I88" s="2104"/>
      <c r="J88" s="2105"/>
    </row>
    <row r="89" spans="1:14" s="161" customFormat="1" ht="15" customHeight="1" x14ac:dyDescent="0.2">
      <c r="A89" s="2003"/>
      <c r="B89" s="2149"/>
      <c r="C89" s="2013" t="s">
        <v>1038</v>
      </c>
      <c r="D89" s="2014"/>
      <c r="E89" s="2014"/>
      <c r="F89" s="2015"/>
      <c r="G89" s="2150"/>
      <c r="H89" s="2151"/>
      <c r="I89" s="2151"/>
      <c r="J89" s="2152"/>
    </row>
    <row r="90" spans="1:14" s="161" customFormat="1" ht="15.95" customHeight="1" x14ac:dyDescent="0.2">
      <c r="A90" s="2003"/>
      <c r="B90" s="2149"/>
      <c r="C90" s="1184" t="s">
        <v>1039</v>
      </c>
      <c r="D90" s="1185"/>
      <c r="E90" s="1185"/>
      <c r="F90" s="1186"/>
      <c r="G90" s="2150"/>
      <c r="H90" s="2151"/>
      <c r="I90" s="2151"/>
      <c r="J90" s="2152"/>
    </row>
    <row r="91" spans="1:14" s="161" customFormat="1" ht="17.100000000000001" customHeight="1" x14ac:dyDescent="0.2">
      <c r="A91" s="2003"/>
      <c r="B91" s="2149"/>
      <c r="C91" s="2013" t="s">
        <v>1040</v>
      </c>
      <c r="D91" s="2014"/>
      <c r="E91" s="2014"/>
      <c r="F91" s="2015"/>
      <c r="G91" s="2150"/>
      <c r="H91" s="2151"/>
      <c r="I91" s="2151"/>
      <c r="J91" s="2152"/>
    </row>
    <row r="92" spans="1:14" s="161" customFormat="1" ht="18" customHeight="1" x14ac:dyDescent="0.2">
      <c r="A92" s="2003"/>
      <c r="B92" s="2005" t="s">
        <v>1034</v>
      </c>
      <c r="C92" s="922" t="s">
        <v>1041</v>
      </c>
      <c r="D92" s="1187"/>
      <c r="E92" s="828"/>
      <c r="F92" s="1188"/>
      <c r="G92" s="2150"/>
      <c r="H92" s="2151"/>
      <c r="I92" s="2151"/>
      <c r="J92" s="2152"/>
    </row>
    <row r="93" spans="1:14" s="161" customFormat="1" ht="15.95" customHeight="1" x14ac:dyDescent="0.2">
      <c r="A93" s="2003"/>
      <c r="B93" s="2005"/>
      <c r="C93" s="2013" t="s">
        <v>1042</v>
      </c>
      <c r="D93" s="2014"/>
      <c r="E93" s="2014"/>
      <c r="F93" s="2015"/>
      <c r="G93" s="2150"/>
      <c r="H93" s="2151"/>
      <c r="I93" s="2151"/>
      <c r="J93" s="2152"/>
    </row>
    <row r="94" spans="1:14" s="161" customFormat="1" ht="15.95" customHeight="1" x14ac:dyDescent="0.2">
      <c r="A94" s="2003"/>
      <c r="B94" s="2005"/>
      <c r="C94" s="2013" t="s">
        <v>1043</v>
      </c>
      <c r="D94" s="2014"/>
      <c r="E94" s="2014"/>
      <c r="F94" s="2015"/>
      <c r="G94" s="2150"/>
      <c r="H94" s="2151"/>
      <c r="I94" s="2151"/>
      <c r="J94" s="2152"/>
    </row>
    <row r="95" spans="1:14" s="161" customFormat="1" ht="15.95" customHeight="1" x14ac:dyDescent="0.2">
      <c r="A95" s="2003"/>
      <c r="B95" s="1181"/>
      <c r="C95" s="2013" t="s">
        <v>1044</v>
      </c>
      <c r="D95" s="2014"/>
      <c r="E95" s="2014"/>
      <c r="F95" s="2015"/>
      <c r="G95" s="2150"/>
      <c r="H95" s="2151"/>
      <c r="I95" s="2151"/>
      <c r="J95" s="2152"/>
    </row>
    <row r="96" spans="1:14" s="161" customFormat="1" ht="15.95" customHeight="1" x14ac:dyDescent="0.2">
      <c r="A96" s="2003"/>
      <c r="B96" s="1181"/>
      <c r="C96" s="2013" t="s">
        <v>1045</v>
      </c>
      <c r="D96" s="2014"/>
      <c r="E96" s="2014"/>
      <c r="F96" s="2015"/>
      <c r="G96" s="2150"/>
      <c r="H96" s="2151"/>
      <c r="I96" s="2151"/>
      <c r="J96" s="2152"/>
    </row>
    <row r="97" spans="1:10" s="161" customFormat="1" ht="24.75" customHeight="1" x14ac:dyDescent="0.2">
      <c r="A97" s="2003"/>
      <c r="B97" s="1181"/>
      <c r="C97" s="2134" t="s">
        <v>1046</v>
      </c>
      <c r="D97" s="2135"/>
      <c r="E97" s="2135"/>
      <c r="F97" s="2136"/>
      <c r="G97" s="2150"/>
      <c r="H97" s="2151"/>
      <c r="I97" s="2151"/>
      <c r="J97" s="2152"/>
    </row>
    <row r="98" spans="1:10" s="161" customFormat="1" ht="16.5" customHeight="1" x14ac:dyDescent="0.2">
      <c r="A98" s="2003"/>
      <c r="B98" s="1181"/>
      <c r="C98" s="2013" t="s">
        <v>1047</v>
      </c>
      <c r="D98" s="2014"/>
      <c r="E98" s="2014"/>
      <c r="F98" s="2015"/>
      <c r="G98" s="2150"/>
      <c r="H98" s="2151"/>
      <c r="I98" s="2151"/>
      <c r="J98" s="2152"/>
    </row>
    <row r="99" spans="1:10" s="161" customFormat="1" ht="15.95" customHeight="1" thickBot="1" x14ac:dyDescent="0.25">
      <c r="A99" s="1987"/>
      <c r="B99" s="1189"/>
      <c r="C99" s="2137" t="s">
        <v>1048</v>
      </c>
      <c r="D99" s="2138"/>
      <c r="E99" s="2138"/>
      <c r="F99" s="2139"/>
      <c r="G99" s="2106"/>
      <c r="H99" s="2107"/>
      <c r="I99" s="2107"/>
      <c r="J99" s="2108"/>
    </row>
    <row r="100" spans="1:10" s="161" customFormat="1" ht="15.95" customHeight="1" x14ac:dyDescent="0.2">
      <c r="A100" s="1190">
        <v>1.63</v>
      </c>
      <c r="B100" s="2004" t="s">
        <v>1049</v>
      </c>
      <c r="C100" s="1191" t="s">
        <v>429</v>
      </c>
      <c r="D100" s="1192">
        <v>1</v>
      </c>
      <c r="E100" s="1086"/>
      <c r="F100" s="1087"/>
      <c r="G100" s="2142"/>
      <c r="H100" s="2143"/>
      <c r="I100" s="2143"/>
      <c r="J100" s="2144"/>
    </row>
    <row r="101" spans="1:10" s="161" customFormat="1" ht="40.5" customHeight="1" thickBot="1" x14ac:dyDescent="0.25">
      <c r="A101" s="1193"/>
      <c r="B101" s="2006"/>
      <c r="C101" s="1194" t="s">
        <v>562</v>
      </c>
      <c r="D101" s="1195">
        <v>2</v>
      </c>
      <c r="E101" s="1091"/>
      <c r="F101" s="1092"/>
      <c r="G101" s="2145"/>
      <c r="H101" s="2146"/>
      <c r="I101" s="2146"/>
      <c r="J101" s="2147"/>
    </row>
    <row r="102" spans="1:10" s="161" customFormat="1" ht="15" customHeight="1" x14ac:dyDescent="0.2">
      <c r="A102" s="1986" t="s">
        <v>552</v>
      </c>
      <c r="B102" s="2140" t="s">
        <v>1050</v>
      </c>
      <c r="C102" s="1191" t="s">
        <v>429</v>
      </c>
      <c r="D102" s="1196">
        <v>1</v>
      </c>
      <c r="E102" s="829"/>
      <c r="F102" s="879"/>
      <c r="G102" s="2103"/>
      <c r="H102" s="2104"/>
      <c r="I102" s="2104"/>
      <c r="J102" s="2105"/>
    </row>
    <row r="103" spans="1:10" s="161" customFormat="1" ht="39.75" customHeight="1" thickBot="1" x14ac:dyDescent="0.25">
      <c r="A103" s="2003"/>
      <c r="B103" s="2141"/>
      <c r="C103" s="1194" t="s">
        <v>562</v>
      </c>
      <c r="D103" s="1196">
        <v>2</v>
      </c>
      <c r="E103" s="829" t="s">
        <v>95</v>
      </c>
      <c r="F103" s="1197">
        <v>9.14</v>
      </c>
      <c r="G103" s="2106"/>
      <c r="H103" s="2107"/>
      <c r="I103" s="2107"/>
      <c r="J103" s="2108"/>
    </row>
    <row r="104" spans="1:10" s="161" customFormat="1" ht="15.95" customHeight="1" x14ac:dyDescent="0.2">
      <c r="A104" s="2090" t="s">
        <v>553</v>
      </c>
      <c r="B104" s="2007" t="s">
        <v>1051</v>
      </c>
      <c r="C104" s="938" t="s">
        <v>429</v>
      </c>
      <c r="D104" s="1198"/>
      <c r="E104" s="1084"/>
      <c r="F104" s="1199">
        <v>1</v>
      </c>
      <c r="G104" s="2103"/>
      <c r="H104" s="2104"/>
      <c r="I104" s="2104"/>
      <c r="J104" s="2105"/>
    </row>
    <row r="105" spans="1:10" s="161" customFormat="1" ht="24" customHeight="1" thickBot="1" x14ac:dyDescent="0.25">
      <c r="A105" s="2091"/>
      <c r="B105" s="2008"/>
      <c r="C105" s="1200" t="s">
        <v>562</v>
      </c>
      <c r="D105" s="1201"/>
      <c r="E105" s="1099"/>
      <c r="F105" s="1202">
        <v>2</v>
      </c>
      <c r="G105" s="2106"/>
      <c r="H105" s="2107"/>
      <c r="I105" s="2107"/>
      <c r="J105" s="2108"/>
    </row>
    <row r="106" spans="1:10" s="161" customFormat="1" x14ac:dyDescent="0.2">
      <c r="A106" s="1986">
        <f>A88-0.01</f>
        <v>-9.1099999999999977</v>
      </c>
      <c r="B106" s="2153" t="s">
        <v>1052</v>
      </c>
      <c r="C106" s="919" t="s">
        <v>1053</v>
      </c>
      <c r="D106" s="1203"/>
      <c r="E106" s="1204"/>
      <c r="F106" s="1205"/>
      <c r="G106" s="2103"/>
      <c r="H106" s="2104"/>
      <c r="I106" s="2104"/>
      <c r="J106" s="2105"/>
    </row>
    <row r="107" spans="1:10" s="161" customFormat="1" x14ac:dyDescent="0.2">
      <c r="A107" s="2003"/>
      <c r="B107" s="2005"/>
      <c r="C107" s="922" t="s">
        <v>1054</v>
      </c>
      <c r="D107" s="1187"/>
      <c r="E107" s="828"/>
      <c r="F107" s="1188"/>
      <c r="G107" s="2150"/>
      <c r="H107" s="2151"/>
      <c r="I107" s="2151"/>
      <c r="J107" s="2152"/>
    </row>
    <row r="108" spans="1:10" s="161" customFormat="1" ht="25.5" x14ac:dyDescent="0.2">
      <c r="A108" s="2003"/>
      <c r="B108" s="2005"/>
      <c r="C108" s="922" t="s">
        <v>1055</v>
      </c>
      <c r="D108" s="1187"/>
      <c r="E108" s="828"/>
      <c r="F108" s="1188"/>
      <c r="G108" s="2150"/>
      <c r="H108" s="2151"/>
      <c r="I108" s="2151"/>
      <c r="J108" s="2152"/>
    </row>
    <row r="109" spans="1:10" s="161" customFormat="1" ht="14.1" customHeight="1" x14ac:dyDescent="0.2">
      <c r="A109" s="2003"/>
      <c r="B109" s="829"/>
      <c r="C109" s="922" t="s">
        <v>1056</v>
      </c>
      <c r="D109" s="1187"/>
      <c r="E109" s="828"/>
      <c r="F109" s="1188"/>
      <c r="G109" s="2150"/>
      <c r="H109" s="2151"/>
      <c r="I109" s="2151"/>
      <c r="J109" s="2152"/>
    </row>
    <row r="110" spans="1:10" s="161" customFormat="1" ht="30.75" customHeight="1" x14ac:dyDescent="0.2">
      <c r="A110" s="2003"/>
      <c r="B110" s="1181"/>
      <c r="C110" s="922" t="s">
        <v>1057</v>
      </c>
      <c r="D110" s="1187"/>
      <c r="E110" s="828"/>
      <c r="F110" s="1188"/>
      <c r="G110" s="2150"/>
      <c r="H110" s="2151"/>
      <c r="I110" s="2151"/>
      <c r="J110" s="2152"/>
    </row>
    <row r="111" spans="1:10" s="161" customFormat="1" x14ac:dyDescent="0.2">
      <c r="A111" s="2003"/>
      <c r="B111" s="2005" t="s">
        <v>1061</v>
      </c>
      <c r="C111" s="922" t="s">
        <v>1058</v>
      </c>
      <c r="D111" s="1187"/>
      <c r="E111" s="828"/>
      <c r="F111" s="1188"/>
      <c r="G111" s="2150"/>
      <c r="H111" s="2151"/>
      <c r="I111" s="2151"/>
      <c r="J111" s="2152"/>
    </row>
    <row r="112" spans="1:10" s="161" customFormat="1" x14ac:dyDescent="0.2">
      <c r="A112" s="2003"/>
      <c r="B112" s="2005"/>
      <c r="C112" s="922" t="s">
        <v>1059</v>
      </c>
      <c r="D112" s="1187"/>
      <c r="E112" s="828"/>
      <c r="F112" s="1188"/>
      <c r="G112" s="2150"/>
      <c r="H112" s="2151"/>
      <c r="I112" s="2151"/>
      <c r="J112" s="2152"/>
    </row>
    <row r="113" spans="1:10" s="161" customFormat="1" ht="15" customHeight="1" x14ac:dyDescent="0.2">
      <c r="A113" s="2003"/>
      <c r="B113" s="2005"/>
      <c r="C113" s="922" t="s">
        <v>1060</v>
      </c>
      <c r="D113" s="1187"/>
      <c r="E113" s="828"/>
      <c r="F113" s="1188"/>
      <c r="G113" s="2150"/>
      <c r="H113" s="2151"/>
      <c r="I113" s="2151"/>
      <c r="J113" s="2152"/>
    </row>
    <row r="114" spans="1:10" s="161" customFormat="1" ht="15" customHeight="1" x14ac:dyDescent="0.2">
      <c r="A114" s="2003"/>
      <c r="B114" s="2005"/>
      <c r="C114" s="922" t="s">
        <v>1062</v>
      </c>
      <c r="D114" s="1187"/>
      <c r="E114" s="828"/>
      <c r="F114" s="1188"/>
      <c r="G114" s="2150"/>
      <c r="H114" s="2151"/>
      <c r="I114" s="2151"/>
      <c r="J114" s="2152"/>
    </row>
    <row r="115" spans="1:10" s="161" customFormat="1" ht="15" customHeight="1" x14ac:dyDescent="0.2">
      <c r="A115" s="2003"/>
      <c r="B115" s="1181"/>
      <c r="C115" s="922" t="s">
        <v>1063</v>
      </c>
      <c r="D115" s="1187"/>
      <c r="E115" s="828"/>
      <c r="F115" s="1188"/>
      <c r="G115" s="2150"/>
      <c r="H115" s="2151"/>
      <c r="I115" s="2151"/>
      <c r="J115" s="2152"/>
    </row>
    <row r="116" spans="1:10" s="161" customFormat="1" ht="15" customHeight="1" x14ac:dyDescent="0.2">
      <c r="A116" s="2003"/>
      <c r="B116" s="1181"/>
      <c r="C116" s="922" t="s">
        <v>1064</v>
      </c>
      <c r="D116" s="1187"/>
      <c r="E116" s="828"/>
      <c r="F116" s="1188"/>
      <c r="G116" s="2150"/>
      <c r="H116" s="2151"/>
      <c r="I116" s="2151"/>
      <c r="J116" s="2152"/>
    </row>
    <row r="117" spans="1:10" s="161" customFormat="1" ht="30" customHeight="1" x14ac:dyDescent="0.2">
      <c r="A117" s="2003"/>
      <c r="B117" s="1181"/>
      <c r="C117" s="1206" t="s">
        <v>1065</v>
      </c>
      <c r="D117" s="1207"/>
      <c r="E117" s="1208"/>
      <c r="F117" s="1209"/>
      <c r="G117" s="2150"/>
      <c r="H117" s="2151"/>
      <c r="I117" s="2151"/>
      <c r="J117" s="2152"/>
    </row>
    <row r="118" spans="1:10" s="161" customFormat="1" ht="15" customHeight="1" thickBot="1" x14ac:dyDescent="0.25">
      <c r="A118" s="1987"/>
      <c r="B118" s="1189"/>
      <c r="C118" s="2137" t="s">
        <v>1066</v>
      </c>
      <c r="D118" s="2138"/>
      <c r="E118" s="2138"/>
      <c r="F118" s="2138"/>
      <c r="G118" s="2106"/>
      <c r="H118" s="2107"/>
      <c r="I118" s="2107"/>
      <c r="J118" s="2108"/>
    </row>
    <row r="119" spans="1:10" s="161" customFormat="1" ht="15" customHeight="1" x14ac:dyDescent="0.2">
      <c r="A119" s="1986">
        <f>A106-0.01</f>
        <v>-9.1199999999999974</v>
      </c>
      <c r="B119" s="2004" t="s">
        <v>1067</v>
      </c>
      <c r="C119" s="2010" t="s">
        <v>1027</v>
      </c>
      <c r="D119" s="2011"/>
      <c r="E119" s="2011"/>
      <c r="F119" s="2012"/>
      <c r="G119" s="2154"/>
      <c r="H119" s="2155"/>
      <c r="I119" s="2155"/>
      <c r="J119" s="2156"/>
    </row>
    <row r="120" spans="1:10" s="161" customFormat="1" ht="15" customHeight="1" x14ac:dyDescent="0.2">
      <c r="A120" s="2003"/>
      <c r="B120" s="2005"/>
      <c r="C120" s="2013" t="s">
        <v>1035</v>
      </c>
      <c r="D120" s="2014"/>
      <c r="E120" s="2014"/>
      <c r="F120" s="2015"/>
      <c r="G120" s="2157"/>
      <c r="H120" s="2158"/>
      <c r="I120" s="2158"/>
      <c r="J120" s="2159"/>
    </row>
    <row r="121" spans="1:10" s="161" customFormat="1" ht="15" customHeight="1" x14ac:dyDescent="0.2">
      <c r="A121" s="2003"/>
      <c r="B121" s="2005"/>
      <c r="C121" s="2013" t="s">
        <v>1028</v>
      </c>
      <c r="D121" s="2014"/>
      <c r="E121" s="2014"/>
      <c r="F121" s="2015"/>
      <c r="G121" s="2157"/>
      <c r="H121" s="2158"/>
      <c r="I121" s="2158"/>
      <c r="J121" s="2159"/>
    </row>
    <row r="122" spans="1:10" s="161" customFormat="1" ht="15" customHeight="1" x14ac:dyDescent="0.2">
      <c r="A122" s="2003"/>
      <c r="B122" s="1210"/>
      <c r="C122" s="2013" t="s">
        <v>1029</v>
      </c>
      <c r="D122" s="2014"/>
      <c r="E122" s="2014"/>
      <c r="F122" s="2015"/>
      <c r="G122" s="2157"/>
      <c r="H122" s="2158"/>
      <c r="I122" s="2158"/>
      <c r="J122" s="2159"/>
    </row>
    <row r="123" spans="1:10" s="161" customFormat="1" ht="15" customHeight="1" x14ac:dyDescent="0.2">
      <c r="A123" s="2003"/>
      <c r="B123" s="2149" t="s">
        <v>1068</v>
      </c>
      <c r="C123" s="2134" t="s">
        <v>1030</v>
      </c>
      <c r="D123" s="2135"/>
      <c r="E123" s="2135"/>
      <c r="F123" s="2136"/>
      <c r="G123" s="2157"/>
      <c r="H123" s="2158"/>
      <c r="I123" s="2158"/>
      <c r="J123" s="2159"/>
    </row>
    <row r="124" spans="1:10" s="161" customFormat="1" ht="27.75" customHeight="1" x14ac:dyDescent="0.2">
      <c r="A124" s="2003"/>
      <c r="B124" s="2149"/>
      <c r="C124" s="2134" t="s">
        <v>1031</v>
      </c>
      <c r="D124" s="2135"/>
      <c r="E124" s="2135"/>
      <c r="F124" s="2136"/>
      <c r="G124" s="2157"/>
      <c r="H124" s="2158"/>
      <c r="I124" s="2158"/>
      <c r="J124" s="2159"/>
    </row>
    <row r="125" spans="1:10" s="161" customFormat="1" ht="15" customHeight="1" x14ac:dyDescent="0.2">
      <c r="A125" s="2003"/>
      <c r="B125" s="1210"/>
      <c r="C125" s="1182" t="s">
        <v>1032</v>
      </c>
      <c r="D125" s="905"/>
      <c r="E125" s="905"/>
      <c r="F125" s="1183"/>
      <c r="G125" s="2157"/>
      <c r="H125" s="2158"/>
      <c r="I125" s="2158"/>
      <c r="J125" s="2159"/>
    </row>
    <row r="126" spans="1:10" s="161" customFormat="1" ht="15" customHeight="1" x14ac:dyDescent="0.2">
      <c r="A126" s="2003"/>
      <c r="B126" s="1181"/>
      <c r="C126" s="1182" t="s">
        <v>554</v>
      </c>
      <c r="D126" s="905"/>
      <c r="E126" s="905"/>
      <c r="F126" s="1183"/>
      <c r="G126" s="2157"/>
      <c r="H126" s="2158"/>
      <c r="I126" s="2158"/>
      <c r="J126" s="2159"/>
    </row>
    <row r="127" spans="1:10" s="161" customFormat="1" ht="15" customHeight="1" x14ac:dyDescent="0.2">
      <c r="A127" s="2003"/>
      <c r="B127" s="1181"/>
      <c r="C127" s="1182" t="s">
        <v>1033</v>
      </c>
      <c r="D127" s="905"/>
      <c r="E127" s="905"/>
      <c r="F127" s="1183"/>
      <c r="G127" s="2157"/>
      <c r="H127" s="2158"/>
      <c r="I127" s="2158"/>
      <c r="J127" s="2159"/>
    </row>
    <row r="128" spans="1:10" s="161" customFormat="1" ht="15" customHeight="1" thickBot="1" x14ac:dyDescent="0.25">
      <c r="A128" s="2003"/>
      <c r="B128" s="1181"/>
      <c r="C128" s="2137" t="s">
        <v>1024</v>
      </c>
      <c r="D128" s="2138"/>
      <c r="E128" s="2138"/>
      <c r="F128" s="2139"/>
      <c r="G128" s="2157"/>
      <c r="H128" s="2158"/>
      <c r="I128" s="2158"/>
      <c r="J128" s="2159"/>
    </row>
    <row r="129" spans="1:11" s="161" customFormat="1" ht="14.1" customHeight="1" x14ac:dyDescent="0.2">
      <c r="A129" s="1986">
        <f>A119-0.01</f>
        <v>-9.1299999999999972</v>
      </c>
      <c r="B129" s="2148" t="s">
        <v>1069</v>
      </c>
      <c r="C129" s="1191" t="s">
        <v>429</v>
      </c>
      <c r="D129" s="1211"/>
      <c r="E129" s="1212"/>
      <c r="F129" s="1213">
        <v>1</v>
      </c>
      <c r="G129" s="2114"/>
      <c r="H129" s="2115"/>
      <c r="I129" s="2115"/>
      <c r="J129" s="2116"/>
      <c r="K129" s="156"/>
    </row>
    <row r="130" spans="1:11" s="161" customFormat="1" ht="54.75" customHeight="1" thickBot="1" x14ac:dyDescent="0.25">
      <c r="A130" s="1987"/>
      <c r="B130" s="2160"/>
      <c r="C130" s="1194" t="s">
        <v>562</v>
      </c>
      <c r="D130" s="1214"/>
      <c r="E130" s="1215"/>
      <c r="F130" s="1120">
        <v>2</v>
      </c>
      <c r="G130" s="2120"/>
      <c r="H130" s="2121"/>
      <c r="I130" s="2121"/>
      <c r="J130" s="2122"/>
      <c r="K130" s="156"/>
    </row>
    <row r="131" spans="1:11" s="161" customFormat="1" ht="12.95" customHeight="1" x14ac:dyDescent="0.2">
      <c r="A131" s="1216">
        <f>A129-0.01</f>
        <v>-9.139999999999997</v>
      </c>
      <c r="B131" s="2140" t="s">
        <v>1070</v>
      </c>
      <c r="C131" s="1191" t="s">
        <v>429</v>
      </c>
      <c r="D131" s="1213">
        <v>1</v>
      </c>
      <c r="E131" s="1212"/>
      <c r="F131" s="1217"/>
      <c r="G131" s="2103"/>
      <c r="H131" s="2104"/>
      <c r="I131" s="2104"/>
      <c r="J131" s="2105"/>
      <c r="K131" s="156"/>
    </row>
    <row r="132" spans="1:11" s="161" customFormat="1" ht="21.75" thickBot="1" x14ac:dyDescent="0.25">
      <c r="A132" s="1193"/>
      <c r="B132" s="2161"/>
      <c r="C132" s="1194" t="s">
        <v>562</v>
      </c>
      <c r="D132" s="1120">
        <v>2</v>
      </c>
      <c r="E132" s="1215" t="s">
        <v>95</v>
      </c>
      <c r="F132" s="1218" t="e">
        <f>#REF!</f>
        <v>#REF!</v>
      </c>
      <c r="G132" s="2106"/>
      <c r="H132" s="2107"/>
      <c r="I132" s="2107"/>
      <c r="J132" s="2108"/>
      <c r="K132" s="156"/>
    </row>
    <row r="133" spans="1:11" s="161" customFormat="1" x14ac:dyDescent="0.2">
      <c r="A133" s="1219">
        <f>A131-0.01</f>
        <v>-9.1499999999999968</v>
      </c>
      <c r="B133" s="1220" t="s">
        <v>1071</v>
      </c>
      <c r="C133" s="1221" t="s">
        <v>1072</v>
      </c>
      <c r="D133" s="1222">
        <v>1</v>
      </c>
      <c r="E133" s="1223"/>
      <c r="F133" s="1224"/>
      <c r="G133" s="2162"/>
      <c r="H133" s="2163"/>
      <c r="I133" s="2163"/>
      <c r="J133" s="2164"/>
      <c r="K133" s="156"/>
    </row>
    <row r="134" spans="1:11" s="161" customFormat="1" x14ac:dyDescent="0.2">
      <c r="A134" s="1225"/>
      <c r="B134" s="1220"/>
      <c r="C134" s="1226" t="s">
        <v>1073</v>
      </c>
      <c r="D134" s="1227">
        <v>2</v>
      </c>
      <c r="E134" s="1228"/>
      <c r="F134" s="1229"/>
      <c r="G134" s="2165"/>
      <c r="H134" s="2166"/>
      <c r="I134" s="2166"/>
      <c r="J134" s="2167"/>
      <c r="K134" s="156"/>
    </row>
    <row r="135" spans="1:11" s="161" customFormat="1" ht="21.75" thickBot="1" x14ac:dyDescent="0.25">
      <c r="A135" s="1225"/>
      <c r="B135" s="1220"/>
      <c r="C135" s="1230" t="s">
        <v>1074</v>
      </c>
      <c r="D135" s="1231">
        <v>3</v>
      </c>
      <c r="E135" s="1232"/>
      <c r="F135" s="1233"/>
      <c r="G135" s="2168"/>
      <c r="H135" s="2169"/>
      <c r="I135" s="2169"/>
      <c r="J135" s="2170"/>
      <c r="K135" s="156"/>
    </row>
    <row r="136" spans="1:11" s="161" customFormat="1" ht="35.25" customHeight="1" x14ac:dyDescent="0.2">
      <c r="A136" s="1234">
        <f>A133-0.01</f>
        <v>-9.1599999999999966</v>
      </c>
      <c r="B136" s="2171" t="s">
        <v>1075</v>
      </c>
      <c r="C136" s="2173" t="s">
        <v>1077</v>
      </c>
      <c r="D136" s="2173"/>
      <c r="E136" s="2173"/>
      <c r="F136" s="2174"/>
      <c r="G136" s="2114"/>
      <c r="H136" s="2115"/>
      <c r="I136" s="2115"/>
      <c r="J136" s="2116"/>
      <c r="K136" s="156"/>
    </row>
    <row r="137" spans="1:11" s="161" customFormat="1" x14ac:dyDescent="0.2">
      <c r="A137" s="1235"/>
      <c r="B137" s="2172"/>
      <c r="C137" s="1236" t="s">
        <v>1078</v>
      </c>
      <c r="D137" s="1237"/>
      <c r="E137" s="1238"/>
      <c r="F137" s="1239"/>
      <c r="G137" s="2117"/>
      <c r="H137" s="2118"/>
      <c r="I137" s="2118"/>
      <c r="J137" s="2119"/>
      <c r="K137" s="156"/>
    </row>
    <row r="138" spans="1:11" s="161" customFormat="1" x14ac:dyDescent="0.2">
      <c r="A138" s="1235"/>
      <c r="B138" s="2005" t="s">
        <v>1076</v>
      </c>
      <c r="C138" s="1238" t="s">
        <v>1079</v>
      </c>
      <c r="D138" s="1237"/>
      <c r="E138" s="1238"/>
      <c r="F138" s="1239"/>
      <c r="G138" s="2117"/>
      <c r="H138" s="2118"/>
      <c r="I138" s="2118"/>
      <c r="J138" s="2119"/>
      <c r="K138" s="156"/>
    </row>
    <row r="139" spans="1:11" x14ac:dyDescent="0.2">
      <c r="A139" s="1235"/>
      <c r="B139" s="2005"/>
      <c r="C139" s="2175" t="s">
        <v>1080</v>
      </c>
      <c r="D139" s="2175"/>
      <c r="E139" s="2175"/>
      <c r="F139" s="2176"/>
      <c r="G139" s="2117"/>
      <c r="H139" s="2118"/>
      <c r="I139" s="2118"/>
      <c r="J139" s="2119"/>
    </row>
    <row r="140" spans="1:11" x14ac:dyDescent="0.2">
      <c r="A140" s="1235"/>
      <c r="B140" s="2005"/>
      <c r="C140" s="2175" t="s">
        <v>1081</v>
      </c>
      <c r="D140" s="2175"/>
      <c r="E140" s="2175"/>
      <c r="F140" s="2176"/>
      <c r="G140" s="2117"/>
      <c r="H140" s="2118"/>
      <c r="I140" s="2118"/>
      <c r="J140" s="2119"/>
    </row>
    <row r="141" spans="1:11" ht="19.5" customHeight="1" x14ac:dyDescent="0.2">
      <c r="A141" s="1235"/>
      <c r="B141" s="2005"/>
      <c r="C141" s="2175" t="s">
        <v>1082</v>
      </c>
      <c r="D141" s="2175"/>
      <c r="E141" s="2175"/>
      <c r="F141" s="2176"/>
      <c r="G141" s="2117"/>
      <c r="H141" s="2118"/>
      <c r="I141" s="2118"/>
      <c r="J141" s="2119"/>
    </row>
    <row r="142" spans="1:11" ht="15.75" customHeight="1" x14ac:dyDescent="0.2">
      <c r="A142" s="1235"/>
      <c r="B142" s="1220"/>
      <c r="C142" s="2175" t="s">
        <v>1083</v>
      </c>
      <c r="D142" s="2175"/>
      <c r="E142" s="2175"/>
      <c r="F142" s="2176"/>
      <c r="G142" s="2117"/>
      <c r="H142" s="2118"/>
      <c r="I142" s="2118"/>
      <c r="J142" s="2119"/>
    </row>
    <row r="143" spans="1:11" ht="15" customHeight="1" x14ac:dyDescent="0.2">
      <c r="A143" s="1235"/>
      <c r="B143" s="1220"/>
      <c r="C143" s="1241" t="s">
        <v>1084</v>
      </c>
      <c r="D143" s="905"/>
      <c r="E143" s="905"/>
      <c r="F143" s="1183"/>
      <c r="G143" s="2117"/>
      <c r="H143" s="2118"/>
      <c r="I143" s="2118"/>
      <c r="J143" s="2119"/>
    </row>
    <row r="144" spans="1:11" ht="13.5" customHeight="1" thickBot="1" x14ac:dyDescent="0.25">
      <c r="A144" s="1235"/>
      <c r="B144" s="1220"/>
      <c r="C144" s="2177" t="s">
        <v>1085</v>
      </c>
      <c r="D144" s="2178"/>
      <c r="E144" s="2178"/>
      <c r="F144" s="2179"/>
      <c r="G144" s="2120"/>
      <c r="H144" s="2121"/>
      <c r="I144" s="2121"/>
      <c r="J144" s="2122"/>
    </row>
    <row r="145" spans="1:10" x14ac:dyDescent="0.2">
      <c r="A145" s="2180">
        <f>A136-0.01</f>
        <v>-9.1699999999999964</v>
      </c>
      <c r="B145" s="2182" t="s">
        <v>1086</v>
      </c>
      <c r="C145" s="2010" t="s">
        <v>1037</v>
      </c>
      <c r="D145" s="2011"/>
      <c r="E145" s="2011"/>
      <c r="F145" s="2012"/>
      <c r="G145" s="2184"/>
      <c r="H145" s="2185"/>
      <c r="I145" s="2185"/>
      <c r="J145" s="2186"/>
    </row>
    <row r="146" spans="1:10" ht="27.75" customHeight="1" x14ac:dyDescent="0.2">
      <c r="A146" s="2181"/>
      <c r="B146" s="2183"/>
      <c r="C146" s="2013" t="s">
        <v>1038</v>
      </c>
      <c r="D146" s="2014"/>
      <c r="E146" s="2014"/>
      <c r="F146" s="2015"/>
      <c r="G146" s="2187"/>
      <c r="H146" s="2188"/>
      <c r="I146" s="2188"/>
      <c r="J146" s="2189"/>
    </row>
    <row r="147" spans="1:10" ht="15" customHeight="1" x14ac:dyDescent="0.2">
      <c r="A147" s="2181"/>
      <c r="B147" s="2190" t="s">
        <v>1076</v>
      </c>
      <c r="C147" s="1184" t="s">
        <v>1039</v>
      </c>
      <c r="D147" s="1185"/>
      <c r="E147" s="1185"/>
      <c r="F147" s="1186"/>
      <c r="G147" s="2187"/>
      <c r="H147" s="2188"/>
      <c r="I147" s="2188"/>
      <c r="J147" s="2189"/>
    </row>
    <row r="148" spans="1:10" x14ac:dyDescent="0.2">
      <c r="A148" s="2181"/>
      <c r="B148" s="2190"/>
      <c r="C148" s="2013" t="s">
        <v>1040</v>
      </c>
      <c r="D148" s="2014"/>
      <c r="E148" s="2014"/>
      <c r="F148" s="2015"/>
      <c r="G148" s="2187"/>
      <c r="H148" s="2188"/>
      <c r="I148" s="2188"/>
      <c r="J148" s="2189"/>
    </row>
    <row r="149" spans="1:10" ht="25.5" x14ac:dyDescent="0.2">
      <c r="A149" s="2181"/>
      <c r="B149" s="2190"/>
      <c r="C149" s="1513" t="s">
        <v>1041</v>
      </c>
      <c r="D149" s="1187"/>
      <c r="E149" s="828"/>
      <c r="F149" s="1188"/>
      <c r="G149" s="2187"/>
      <c r="H149" s="2188"/>
      <c r="I149" s="2188"/>
      <c r="J149" s="2189"/>
    </row>
    <row r="150" spans="1:10" ht="12.75" customHeight="1" x14ac:dyDescent="0.2">
      <c r="A150" s="2181"/>
      <c r="B150" s="2190"/>
      <c r="C150" s="2013" t="s">
        <v>1042</v>
      </c>
      <c r="D150" s="2014"/>
      <c r="E150" s="2014"/>
      <c r="F150" s="2015"/>
      <c r="G150" s="2187"/>
      <c r="H150" s="2188"/>
      <c r="I150" s="2188"/>
      <c r="J150" s="2189"/>
    </row>
    <row r="151" spans="1:10" x14ac:dyDescent="0.2">
      <c r="A151" s="2181"/>
      <c r="B151" s="2190"/>
      <c r="C151" s="2013" t="s">
        <v>1043</v>
      </c>
      <c r="D151" s="2014"/>
      <c r="E151" s="2014"/>
      <c r="F151" s="2015"/>
      <c r="G151" s="2187"/>
      <c r="H151" s="2188"/>
      <c r="I151" s="2188"/>
      <c r="J151" s="2189"/>
    </row>
    <row r="152" spans="1:10" ht="16.5" customHeight="1" x14ac:dyDescent="0.2">
      <c r="A152" s="2181"/>
      <c r="B152" s="2190"/>
      <c r="C152" s="2013" t="s">
        <v>1044</v>
      </c>
      <c r="D152" s="2014"/>
      <c r="E152" s="2014"/>
      <c r="F152" s="2015"/>
      <c r="G152" s="2187"/>
      <c r="H152" s="2188"/>
      <c r="I152" s="2188"/>
      <c r="J152" s="2189"/>
    </row>
    <row r="153" spans="1:10" ht="12.75" customHeight="1" x14ac:dyDescent="0.2">
      <c r="A153" s="2181"/>
      <c r="B153" s="2190"/>
      <c r="C153" s="2013" t="s">
        <v>1045</v>
      </c>
      <c r="D153" s="2014"/>
      <c r="E153" s="2014"/>
      <c r="F153" s="2015"/>
      <c r="G153" s="2187"/>
      <c r="H153" s="2188"/>
      <c r="I153" s="2188"/>
      <c r="J153" s="2189"/>
    </row>
    <row r="154" spans="1:10" ht="24.75" customHeight="1" x14ac:dyDescent="0.2">
      <c r="A154" s="2181"/>
      <c r="B154" s="2190"/>
      <c r="C154" s="2134" t="s">
        <v>1046</v>
      </c>
      <c r="D154" s="2135"/>
      <c r="E154" s="2135"/>
      <c r="F154" s="2136"/>
      <c r="G154" s="2187"/>
      <c r="H154" s="2188"/>
      <c r="I154" s="2188"/>
      <c r="J154" s="2189"/>
    </row>
    <row r="155" spans="1:10" ht="24.75" customHeight="1" x14ac:dyDescent="0.2">
      <c r="A155" s="2181"/>
      <c r="B155" s="2190"/>
      <c r="C155" s="2013" t="s">
        <v>1047</v>
      </c>
      <c r="D155" s="2014"/>
      <c r="E155" s="2014"/>
      <c r="F155" s="2015"/>
      <c r="G155" s="2187"/>
      <c r="H155" s="2188"/>
      <c r="I155" s="2188"/>
      <c r="J155" s="2189"/>
    </row>
    <row r="156" spans="1:10" ht="12.75" customHeight="1" thickBot="1" x14ac:dyDescent="0.25">
      <c r="A156" s="2181"/>
      <c r="B156" s="2190"/>
      <c r="C156" s="2137" t="s">
        <v>1048</v>
      </c>
      <c r="D156" s="2138"/>
      <c r="E156" s="2138"/>
      <c r="F156" s="2139"/>
      <c r="G156" s="2187"/>
      <c r="H156" s="2188"/>
      <c r="I156" s="2188"/>
      <c r="J156" s="2189"/>
    </row>
    <row r="157" spans="1:10" ht="12.95" customHeight="1" x14ac:dyDescent="0.2">
      <c r="A157" s="2459"/>
      <c r="B157" s="2460"/>
      <c r="C157" s="2461"/>
      <c r="D157" s="2461"/>
      <c r="E157" s="2461"/>
      <c r="F157" s="2461"/>
      <c r="G157" s="2462"/>
      <c r="H157" s="2463"/>
      <c r="I157" s="2463"/>
      <c r="J157" s="2464"/>
    </row>
    <row r="158" spans="1:10" x14ac:dyDescent="0.2">
      <c r="A158" s="163"/>
      <c r="B158" s="164"/>
      <c r="C158" s="138"/>
      <c r="D158" s="165"/>
      <c r="E158" s="166"/>
      <c r="F158" s="167"/>
      <c r="G158" s="161"/>
      <c r="H158" s="161"/>
      <c r="I158" s="161"/>
      <c r="J158" s="161"/>
    </row>
    <row r="159" spans="1:10" x14ac:dyDescent="0.2">
      <c r="A159" s="163"/>
      <c r="B159" s="164"/>
      <c r="C159" s="138"/>
      <c r="D159" s="165"/>
      <c r="E159" s="166"/>
      <c r="F159" s="167"/>
      <c r="G159" s="161"/>
      <c r="H159" s="161"/>
      <c r="I159" s="161"/>
      <c r="J159" s="161"/>
    </row>
    <row r="160" spans="1:10" x14ac:dyDescent="0.2">
      <c r="A160" s="163"/>
      <c r="B160" s="164"/>
      <c r="C160" s="138"/>
      <c r="D160" s="165"/>
      <c r="E160" s="166"/>
      <c r="F160" s="167"/>
      <c r="G160" s="161"/>
      <c r="H160" s="161"/>
      <c r="I160" s="161"/>
      <c r="J160" s="161"/>
    </row>
    <row r="161" spans="1:10" x14ac:dyDescent="0.2">
      <c r="A161" s="163"/>
      <c r="B161" s="164"/>
      <c r="C161" s="138"/>
      <c r="D161" s="165"/>
      <c r="E161" s="166"/>
      <c r="F161" s="167"/>
      <c r="G161" s="161"/>
      <c r="H161" s="161"/>
      <c r="I161" s="161"/>
      <c r="J161" s="161"/>
    </row>
    <row r="162" spans="1:10" x14ac:dyDescent="0.2">
      <c r="A162" s="163"/>
      <c r="B162" s="164"/>
      <c r="C162" s="138"/>
      <c r="D162" s="165"/>
      <c r="E162" s="166"/>
      <c r="F162" s="167"/>
      <c r="G162" s="161"/>
      <c r="H162" s="161"/>
      <c r="I162" s="161"/>
      <c r="J162" s="161"/>
    </row>
    <row r="163" spans="1:10" x14ac:dyDescent="0.2">
      <c r="A163" s="163"/>
      <c r="B163" s="164"/>
      <c r="C163" s="138"/>
      <c r="D163" s="165"/>
      <c r="E163" s="166"/>
      <c r="F163" s="167"/>
      <c r="G163" s="161"/>
      <c r="H163" s="161"/>
      <c r="I163" s="161"/>
      <c r="J163" s="161"/>
    </row>
    <row r="164" spans="1:10" x14ac:dyDescent="0.2">
      <c r="A164" s="163"/>
      <c r="B164" s="164"/>
      <c r="C164" s="138"/>
      <c r="D164" s="165"/>
      <c r="E164" s="166"/>
      <c r="F164" s="167"/>
      <c r="G164" s="161"/>
      <c r="H164" s="161"/>
      <c r="I164" s="161"/>
      <c r="J164" s="161"/>
    </row>
  </sheetData>
  <mergeCells count="133">
    <mergeCell ref="C153:F153"/>
    <mergeCell ref="C154:F154"/>
    <mergeCell ref="C155:F155"/>
    <mergeCell ref="C156:F156"/>
    <mergeCell ref="A145:A157"/>
    <mergeCell ref="B145:B146"/>
    <mergeCell ref="C145:F145"/>
    <mergeCell ref="G145:J157"/>
    <mergeCell ref="C146:F146"/>
    <mergeCell ref="B147:B157"/>
    <mergeCell ref="C148:F148"/>
    <mergeCell ref="C150:F150"/>
    <mergeCell ref="C151:F151"/>
    <mergeCell ref="C152:F152"/>
    <mergeCell ref="B136:B137"/>
    <mergeCell ref="C136:F136"/>
    <mergeCell ref="G136:J144"/>
    <mergeCell ref="B138:B141"/>
    <mergeCell ref="C139:F139"/>
    <mergeCell ref="C140:F140"/>
    <mergeCell ref="C141:F141"/>
    <mergeCell ref="C142:F142"/>
    <mergeCell ref="C144:F144"/>
    <mergeCell ref="A129:A130"/>
    <mergeCell ref="B129:B130"/>
    <mergeCell ref="G129:J130"/>
    <mergeCell ref="B131:B132"/>
    <mergeCell ref="G131:J132"/>
    <mergeCell ref="G133:J135"/>
    <mergeCell ref="C121:F121"/>
    <mergeCell ref="C122:F122"/>
    <mergeCell ref="B123:B124"/>
    <mergeCell ref="C123:F123"/>
    <mergeCell ref="C124:F124"/>
    <mergeCell ref="C128:F128"/>
    <mergeCell ref="A106:A118"/>
    <mergeCell ref="B106:B108"/>
    <mergeCell ref="G106:J118"/>
    <mergeCell ref="B111:B114"/>
    <mergeCell ref="C118:F118"/>
    <mergeCell ref="A119:A128"/>
    <mergeCell ref="B119:B121"/>
    <mergeCell ref="C119:F119"/>
    <mergeCell ref="G119:J128"/>
    <mergeCell ref="C120:F120"/>
    <mergeCell ref="A102:A103"/>
    <mergeCell ref="B102:B103"/>
    <mergeCell ref="G102:J103"/>
    <mergeCell ref="A104:A105"/>
    <mergeCell ref="B104:B105"/>
    <mergeCell ref="G104:J105"/>
    <mergeCell ref="C96:F96"/>
    <mergeCell ref="C97:F97"/>
    <mergeCell ref="C98:F98"/>
    <mergeCell ref="C99:F99"/>
    <mergeCell ref="B100:B101"/>
    <mergeCell ref="G100:J101"/>
    <mergeCell ref="A88:A99"/>
    <mergeCell ref="B88:B91"/>
    <mergeCell ref="C88:F88"/>
    <mergeCell ref="G88:J99"/>
    <mergeCell ref="C89:F89"/>
    <mergeCell ref="C91:F91"/>
    <mergeCell ref="B92:B94"/>
    <mergeCell ref="C93:F93"/>
    <mergeCell ref="C94:F94"/>
    <mergeCell ref="C95:F95"/>
    <mergeCell ref="B80:B81"/>
    <mergeCell ref="C80:F80"/>
    <mergeCell ref="L80:N80"/>
    <mergeCell ref="C81:F81"/>
    <mergeCell ref="L81:N81"/>
    <mergeCell ref="C75:F75"/>
    <mergeCell ref="B76:B77"/>
    <mergeCell ref="A78:A87"/>
    <mergeCell ref="B78:B79"/>
    <mergeCell ref="C78:F78"/>
    <mergeCell ref="G78:J87"/>
    <mergeCell ref="C82:F82"/>
    <mergeCell ref="L82:N82"/>
    <mergeCell ref="C83:F83"/>
    <mergeCell ref="L83:N83"/>
    <mergeCell ref="L84:N84"/>
    <mergeCell ref="L85:N85"/>
    <mergeCell ref="C87:F87"/>
    <mergeCell ref="L78:N78"/>
    <mergeCell ref="C79:F79"/>
    <mergeCell ref="L79:N79"/>
    <mergeCell ref="A69:A70"/>
    <mergeCell ref="B69:B70"/>
    <mergeCell ref="A71:A72"/>
    <mergeCell ref="B71:B72"/>
    <mergeCell ref="C73:F73"/>
    <mergeCell ref="C74:F74"/>
    <mergeCell ref="A63:A64"/>
    <mergeCell ref="B63:B64"/>
    <mergeCell ref="A65:A66"/>
    <mergeCell ref="B65:B66"/>
    <mergeCell ref="A67:A68"/>
    <mergeCell ref="B67:B68"/>
    <mergeCell ref="A40:A51"/>
    <mergeCell ref="B40:B51"/>
    <mergeCell ref="G40:J51"/>
    <mergeCell ref="A52:A62"/>
    <mergeCell ref="B52:B62"/>
    <mergeCell ref="G52:J62"/>
    <mergeCell ref="A24:A25"/>
    <mergeCell ref="G24:J25"/>
    <mergeCell ref="G26:J26"/>
    <mergeCell ref="A27:A30"/>
    <mergeCell ref="G27:J30"/>
    <mergeCell ref="A31:A39"/>
    <mergeCell ref="B31:B39"/>
    <mergeCell ref="G31:J39"/>
    <mergeCell ref="A22:A23"/>
    <mergeCell ref="B22:B23"/>
    <mergeCell ref="G22:J23"/>
    <mergeCell ref="G5:J5"/>
    <mergeCell ref="A6:A7"/>
    <mergeCell ref="B6:B7"/>
    <mergeCell ref="G6:J7"/>
    <mergeCell ref="A8:A19"/>
    <mergeCell ref="B8:B19"/>
    <mergeCell ref="G8:J19"/>
    <mergeCell ref="B1:F1"/>
    <mergeCell ref="G1:J1"/>
    <mergeCell ref="A2:J2"/>
    <mergeCell ref="A3:A4"/>
    <mergeCell ref="B3:B4"/>
    <mergeCell ref="G3:J4"/>
    <mergeCell ref="A20:A21"/>
    <mergeCell ref="B20:B21"/>
    <mergeCell ref="C20:D21"/>
  </mergeCells>
  <printOptions horizontalCentered="1"/>
  <pageMargins left="0.45" right="0.2" top="0.5" bottom="0.5" header="0.3" footer="0.3"/>
  <pageSetup paperSize="9" orientation="portrait" r:id="rId1"/>
  <headerFooter differentFirst="1">
    <oddHeader>&amp;LHRBF Impact Evaluation&amp;CHealth Facility Questionnaire&amp;RForm F1</oddHeader>
    <oddFooter>&amp;R&amp;P /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9"/>
  <sheetViews>
    <sheetView view="pageBreakPreview" zoomScale="160" zoomScaleNormal="140" zoomScaleSheetLayoutView="160" zoomScalePageLayoutView="140" workbookViewId="0">
      <selection activeCell="C5" sqref="C5:D5"/>
    </sheetView>
  </sheetViews>
  <sheetFormatPr defaultColWidth="8.85546875" defaultRowHeight="21" x14ac:dyDescent="0.2"/>
  <cols>
    <col min="1" max="1" width="9.85546875" style="172" customWidth="1"/>
    <col min="2" max="2" width="33.28515625" style="173" customWidth="1"/>
    <col min="3" max="3" width="3.140625" style="173" customWidth="1"/>
    <col min="4" max="4" width="24.28515625" style="173" customWidth="1"/>
    <col min="5" max="5" width="3.42578125" style="174" customWidth="1"/>
    <col min="6" max="6" width="2.140625" style="161" customWidth="1"/>
    <col min="7" max="7" width="8" style="175" customWidth="1"/>
    <col min="8" max="8" width="6" style="161" customWidth="1"/>
    <col min="9" max="9" width="6" style="176" customWidth="1"/>
    <col min="10" max="16384" width="8.85546875" style="161"/>
  </cols>
  <sheetData>
    <row r="1" spans="1:9" s="171" customFormat="1" ht="24" customHeight="1" thickBot="1" x14ac:dyDescent="0.25">
      <c r="A1" s="1093">
        <f>-12</f>
        <v>-12</v>
      </c>
      <c r="B1" s="2048" t="s">
        <v>1087</v>
      </c>
      <c r="C1" s="2048"/>
      <c r="D1" s="2048"/>
      <c r="E1" s="2048"/>
      <c r="F1" s="2048"/>
      <c r="G1" s="2048"/>
      <c r="H1" s="2048"/>
      <c r="I1" s="2049"/>
    </row>
    <row r="2" spans="1:9" s="171" customFormat="1" ht="30" customHeight="1" thickBot="1" x14ac:dyDescent="0.25">
      <c r="A2" s="2191" t="s">
        <v>1088</v>
      </c>
      <c r="B2" s="2192"/>
      <c r="C2" s="2192"/>
      <c r="D2" s="2192"/>
      <c r="E2" s="2192"/>
      <c r="F2" s="2192"/>
      <c r="G2" s="2192"/>
      <c r="H2" s="2192"/>
      <c r="I2" s="2193"/>
    </row>
    <row r="3" spans="1:9" s="171" customFormat="1" ht="30" customHeight="1" thickBot="1" x14ac:dyDescent="0.25">
      <c r="A3" s="1083" t="s">
        <v>51</v>
      </c>
      <c r="B3" s="1242" t="s">
        <v>1089</v>
      </c>
      <c r="C3" s="1242"/>
      <c r="D3" s="1242"/>
      <c r="E3" s="1242"/>
      <c r="F3" s="1242"/>
      <c r="G3" s="1242"/>
      <c r="H3" s="2033" t="s">
        <v>384</v>
      </c>
      <c r="I3" s="2035"/>
    </row>
    <row r="4" spans="1:9" ht="20.25" customHeight="1" x14ac:dyDescent="0.2">
      <c r="A4" s="1986">
        <f>A1-0.01</f>
        <v>-12.01</v>
      </c>
      <c r="B4" s="2004" t="s">
        <v>1093</v>
      </c>
      <c r="C4" s="2194" t="s">
        <v>429</v>
      </c>
      <c r="D4" s="2195"/>
      <c r="E4" s="1243">
        <v>1</v>
      </c>
      <c r="F4" s="1244"/>
      <c r="G4" s="1245"/>
      <c r="H4" s="2103"/>
      <c r="I4" s="2105"/>
    </row>
    <row r="5" spans="1:9" ht="30.75" customHeight="1" thickBot="1" x14ac:dyDescent="0.25">
      <c r="A5" s="2050"/>
      <c r="B5" s="2006"/>
      <c r="C5" s="2052" t="s">
        <v>562</v>
      </c>
      <c r="D5" s="2196"/>
      <c r="E5" s="1246">
        <v>2</v>
      </c>
      <c r="F5" s="1247"/>
      <c r="G5" s="1248"/>
      <c r="H5" s="2106"/>
      <c r="I5" s="2108"/>
    </row>
    <row r="6" spans="1:9" ht="20.25" customHeight="1" x14ac:dyDescent="0.2">
      <c r="A6" s="1986">
        <f>A4-0.01</f>
        <v>-12.02</v>
      </c>
      <c r="B6" s="2004" t="s">
        <v>1094</v>
      </c>
      <c r="C6" s="2194" t="s">
        <v>429</v>
      </c>
      <c r="D6" s="2195"/>
      <c r="E6" s="1243">
        <v>1</v>
      </c>
      <c r="F6" s="1244"/>
      <c r="G6" s="1245"/>
      <c r="H6" s="2103"/>
      <c r="I6" s="2105"/>
    </row>
    <row r="7" spans="1:9" ht="30.75" customHeight="1" thickBot="1" x14ac:dyDescent="0.25">
      <c r="A7" s="2050"/>
      <c r="B7" s="2006"/>
      <c r="C7" s="2052" t="s">
        <v>562</v>
      </c>
      <c r="D7" s="2196"/>
      <c r="E7" s="1246">
        <v>2</v>
      </c>
      <c r="F7" s="1247"/>
      <c r="G7" s="1248"/>
      <c r="H7" s="2106"/>
      <c r="I7" s="2108"/>
    </row>
    <row r="8" spans="1:9" ht="20.25" customHeight="1" x14ac:dyDescent="0.2">
      <c r="A8" s="1249">
        <f>A6-0.01</f>
        <v>-12.03</v>
      </c>
      <c r="B8" s="2004" t="s">
        <v>1095</v>
      </c>
      <c r="C8" s="2194" t="s">
        <v>429</v>
      </c>
      <c r="D8" s="2195"/>
      <c r="E8" s="1243">
        <v>1</v>
      </c>
      <c r="F8" s="1244"/>
      <c r="G8" s="1245"/>
      <c r="H8" s="1250"/>
      <c r="I8" s="1251"/>
    </row>
    <row r="9" spans="1:9" ht="45" customHeight="1" thickBot="1" x14ac:dyDescent="0.25">
      <c r="A9" s="1252"/>
      <c r="B9" s="2006"/>
      <c r="C9" s="2052" t="s">
        <v>562</v>
      </c>
      <c r="D9" s="2196"/>
      <c r="E9" s="1246">
        <v>2</v>
      </c>
      <c r="F9" s="1247"/>
      <c r="G9" s="1248"/>
      <c r="H9" s="1253"/>
      <c r="I9" s="1254"/>
    </row>
    <row r="10" spans="1:9" ht="20.25" customHeight="1" x14ac:dyDescent="0.2">
      <c r="A10" s="1249">
        <f>A8-0.01</f>
        <v>-12.04</v>
      </c>
      <c r="B10" s="2004" t="s">
        <v>1096</v>
      </c>
      <c r="C10" s="2194" t="s">
        <v>429</v>
      </c>
      <c r="D10" s="2195"/>
      <c r="E10" s="1243">
        <v>1</v>
      </c>
      <c r="F10" s="1244"/>
      <c r="G10" s="1245"/>
      <c r="H10" s="1250"/>
      <c r="I10" s="1251"/>
    </row>
    <row r="11" spans="1:9" ht="69.75" customHeight="1" thickBot="1" x14ac:dyDescent="0.25">
      <c r="A11" s="1252"/>
      <c r="B11" s="2006"/>
      <c r="C11" s="2052" t="s">
        <v>562</v>
      </c>
      <c r="D11" s="2196"/>
      <c r="E11" s="1246">
        <v>2</v>
      </c>
      <c r="F11" s="1247"/>
      <c r="G11" s="1248"/>
      <c r="H11" s="1253"/>
      <c r="I11" s="1254"/>
    </row>
    <row r="12" spans="1:9" ht="20.25" customHeight="1" x14ac:dyDescent="0.2">
      <c r="A12" s="1249">
        <f>A10-0.01</f>
        <v>-12.049999999999999</v>
      </c>
      <c r="B12" s="2004" t="s">
        <v>1097</v>
      </c>
      <c r="C12" s="2194" t="s">
        <v>429</v>
      </c>
      <c r="D12" s="2195"/>
      <c r="E12" s="1243">
        <v>1</v>
      </c>
      <c r="F12" s="1244"/>
      <c r="G12" s="1245"/>
      <c r="H12" s="2023"/>
      <c r="I12" s="2025"/>
    </row>
    <row r="13" spans="1:9" ht="27.75" customHeight="1" thickBot="1" x14ac:dyDescent="0.25">
      <c r="A13" s="1252"/>
      <c r="B13" s="2006"/>
      <c r="C13" s="2052" t="s">
        <v>562</v>
      </c>
      <c r="D13" s="2196"/>
      <c r="E13" s="1246">
        <v>2</v>
      </c>
      <c r="F13" s="1247"/>
      <c r="G13" s="1248"/>
      <c r="H13" s="2026"/>
      <c r="I13" s="2028"/>
    </row>
    <row r="14" spans="1:9" ht="20.25" customHeight="1" x14ac:dyDescent="0.2">
      <c r="A14" s="1249">
        <f>A12-0.01</f>
        <v>-12.059999999999999</v>
      </c>
      <c r="B14" s="2004" t="s">
        <v>1098</v>
      </c>
      <c r="C14" s="2194" t="s">
        <v>1099</v>
      </c>
      <c r="D14" s="2195"/>
      <c r="E14" s="1243">
        <v>1</v>
      </c>
      <c r="F14" s="1244"/>
      <c r="G14" s="1245"/>
      <c r="H14" s="1250"/>
      <c r="I14" s="1251"/>
    </row>
    <row r="15" spans="1:9" ht="20.25" customHeight="1" x14ac:dyDescent="0.2">
      <c r="A15" s="1249"/>
      <c r="B15" s="2005"/>
      <c r="C15" s="2197" t="s">
        <v>1100</v>
      </c>
      <c r="D15" s="2198"/>
      <c r="E15" s="1255">
        <v>2</v>
      </c>
      <c r="F15" s="1256"/>
      <c r="G15" s="1257"/>
      <c r="H15" s="1250"/>
      <c r="I15" s="1251"/>
    </row>
    <row r="16" spans="1:9" ht="20.25" customHeight="1" x14ac:dyDescent="0.2">
      <c r="A16" s="1249"/>
      <c r="B16" s="2005"/>
      <c r="C16" s="2060" t="s">
        <v>1101</v>
      </c>
      <c r="D16" s="2199"/>
      <c r="E16" s="1255">
        <v>3</v>
      </c>
      <c r="F16" s="1256"/>
      <c r="G16" s="1257"/>
      <c r="H16" s="1250"/>
      <c r="I16" s="1251"/>
    </row>
    <row r="17" spans="1:9" ht="20.25" customHeight="1" thickBot="1" x14ac:dyDescent="0.25">
      <c r="A17" s="1258"/>
      <c r="B17" s="2006"/>
      <c r="C17" s="2052" t="s">
        <v>562</v>
      </c>
      <c r="D17" s="2196"/>
      <c r="E17" s="1246">
        <v>4</v>
      </c>
      <c r="F17" s="1247"/>
      <c r="G17" s="1248"/>
      <c r="H17" s="1253"/>
      <c r="I17" s="1254"/>
    </row>
    <row r="18" spans="1:9" ht="20.25" customHeight="1" x14ac:dyDescent="0.2">
      <c r="A18" s="1986">
        <f>A14-0.01</f>
        <v>-12.069999999999999</v>
      </c>
      <c r="B18" s="2004" t="s">
        <v>1102</v>
      </c>
      <c r="C18" s="2194" t="s">
        <v>429</v>
      </c>
      <c r="D18" s="2195"/>
      <c r="E18" s="1243">
        <v>1</v>
      </c>
      <c r="F18" s="1244"/>
      <c r="G18" s="1245"/>
      <c r="H18" s="1250"/>
      <c r="I18" s="1251"/>
    </row>
    <row r="19" spans="1:9" ht="28.5" customHeight="1" thickBot="1" x14ac:dyDescent="0.25">
      <c r="A19" s="2050"/>
      <c r="B19" s="2006"/>
      <c r="C19" s="2052" t="s">
        <v>562</v>
      </c>
      <c r="D19" s="2196"/>
      <c r="E19" s="1246">
        <v>2</v>
      </c>
      <c r="F19" s="1247" t="s">
        <v>95</v>
      </c>
      <c r="G19" s="1259">
        <f>A26</f>
        <v>-12.119999999999997</v>
      </c>
      <c r="H19" s="1250"/>
      <c r="I19" s="1251"/>
    </row>
    <row r="20" spans="1:9" ht="20.25" customHeight="1" x14ac:dyDescent="0.2">
      <c r="A20" s="1986">
        <f>A18-0.01</f>
        <v>-12.079999999999998</v>
      </c>
      <c r="B20" s="2004" t="s">
        <v>1103</v>
      </c>
      <c r="C20" s="2051"/>
      <c r="D20" s="2200"/>
      <c r="E20" s="2200"/>
      <c r="F20" s="2200"/>
      <c r="G20" s="2201"/>
      <c r="H20" s="2103"/>
      <c r="I20" s="2105"/>
    </row>
    <row r="21" spans="1:9" ht="22.5" customHeight="1" thickBot="1" x14ac:dyDescent="0.25">
      <c r="A21" s="2050"/>
      <c r="B21" s="2006"/>
      <c r="C21" s="2052"/>
      <c r="D21" s="2196"/>
      <c r="E21" s="2196"/>
      <c r="F21" s="2196"/>
      <c r="G21" s="2202"/>
      <c r="H21" s="2106"/>
      <c r="I21" s="2108"/>
    </row>
    <row r="22" spans="1:9" ht="20.25" customHeight="1" x14ac:dyDescent="0.2">
      <c r="A22" s="1986">
        <f>A20-0.01</f>
        <v>-12.089999999999998</v>
      </c>
      <c r="B22" s="2004" t="s">
        <v>1104</v>
      </c>
      <c r="C22" s="2194" t="s">
        <v>429</v>
      </c>
      <c r="D22" s="2195"/>
      <c r="E22" s="1243">
        <v>1</v>
      </c>
      <c r="F22" s="1244"/>
      <c r="G22" s="1244"/>
      <c r="H22" s="2114"/>
      <c r="I22" s="2116"/>
    </row>
    <row r="23" spans="1:9" ht="50.25" customHeight="1" thickBot="1" x14ac:dyDescent="0.25">
      <c r="A23" s="2050"/>
      <c r="B23" s="2006"/>
      <c r="C23" s="2052" t="s">
        <v>562</v>
      </c>
      <c r="D23" s="2196"/>
      <c r="E23" s="1246">
        <v>2</v>
      </c>
      <c r="F23" s="1247" t="s">
        <v>95</v>
      </c>
      <c r="G23" s="1260">
        <f>A26</f>
        <v>-12.119999999999997</v>
      </c>
      <c r="H23" s="2120"/>
      <c r="I23" s="2122"/>
    </row>
    <row r="24" spans="1:9" ht="51" customHeight="1" thickBot="1" x14ac:dyDescent="0.25">
      <c r="A24" s="1261">
        <f>A22-0.01</f>
        <v>-12.099999999999998</v>
      </c>
      <c r="B24" s="1262" t="s">
        <v>1105</v>
      </c>
      <c r="C24" s="871"/>
      <c r="D24" s="866"/>
      <c r="E24" s="1263"/>
      <c r="F24" s="1264"/>
      <c r="G24" s="866"/>
      <c r="H24" s="2123"/>
      <c r="I24" s="2125"/>
    </row>
    <row r="25" spans="1:9" ht="50.25" customHeight="1" thickBot="1" x14ac:dyDescent="0.25">
      <c r="A25" s="1265">
        <f>A24-0.01</f>
        <v>-12.109999999999998</v>
      </c>
      <c r="B25" s="1262" t="s">
        <v>1106</v>
      </c>
      <c r="C25" s="871"/>
      <c r="D25" s="866"/>
      <c r="E25" s="1263"/>
      <c r="F25" s="1264"/>
      <c r="G25" s="866"/>
      <c r="H25" s="1253"/>
      <c r="I25" s="1254"/>
    </row>
    <row r="26" spans="1:9" ht="20.25" customHeight="1" x14ac:dyDescent="0.2">
      <c r="A26" s="1986">
        <f>A25-0.01</f>
        <v>-12.119999999999997</v>
      </c>
      <c r="B26" s="2005" t="s">
        <v>1107</v>
      </c>
      <c r="C26" s="2194" t="s">
        <v>429</v>
      </c>
      <c r="D26" s="2195"/>
      <c r="E26" s="1266">
        <v>1</v>
      </c>
      <c r="F26" s="1267"/>
      <c r="G26" s="1268"/>
      <c r="H26" s="1250"/>
      <c r="I26" s="1251"/>
    </row>
    <row r="27" spans="1:9" ht="28.5" customHeight="1" thickBot="1" x14ac:dyDescent="0.25">
      <c r="A27" s="1987"/>
      <c r="B27" s="2006"/>
      <c r="C27" s="2052" t="s">
        <v>562</v>
      </c>
      <c r="D27" s="2196"/>
      <c r="E27" s="1246">
        <v>2</v>
      </c>
      <c r="F27" s="1247"/>
      <c r="G27" s="1248"/>
      <c r="H27" s="1253"/>
      <c r="I27" s="1254"/>
    </row>
    <row r="28" spans="1:9" ht="20.25" customHeight="1" x14ac:dyDescent="0.2">
      <c r="A28" s="2003">
        <f>A26-0.01</f>
        <v>-12.129999999999997</v>
      </c>
      <c r="B28" s="2005" t="s">
        <v>1108</v>
      </c>
      <c r="C28" s="2194" t="s">
        <v>429</v>
      </c>
      <c r="D28" s="2195"/>
      <c r="E28" s="1266">
        <v>1</v>
      </c>
      <c r="F28" s="1267"/>
      <c r="G28" s="1268"/>
      <c r="H28" s="1269"/>
      <c r="I28" s="1270"/>
    </row>
    <row r="29" spans="1:9" ht="54" customHeight="1" thickBot="1" x14ac:dyDescent="0.25">
      <c r="A29" s="1987"/>
      <c r="B29" s="2006"/>
      <c r="C29" s="2052" t="s">
        <v>562</v>
      </c>
      <c r="D29" s="2196"/>
      <c r="E29" s="1246">
        <v>2</v>
      </c>
      <c r="F29" s="1247"/>
      <c r="G29" s="1248"/>
      <c r="H29" s="1253"/>
      <c r="I29" s="1254"/>
    </row>
    <row r="30" spans="1:9" ht="20.25" customHeight="1" x14ac:dyDescent="0.2">
      <c r="A30" s="1986" t="s">
        <v>555</v>
      </c>
      <c r="B30" s="2004" t="s">
        <v>1109</v>
      </c>
      <c r="C30" s="877"/>
      <c r="D30" s="878" t="s">
        <v>1110</v>
      </c>
      <c r="E30" s="1255">
        <v>1</v>
      </c>
      <c r="F30" s="1256"/>
      <c r="G30" s="1257"/>
      <c r="H30" s="1250"/>
      <c r="I30" s="1251"/>
    </row>
    <row r="31" spans="1:9" ht="20.25" customHeight="1" x14ac:dyDescent="0.2">
      <c r="A31" s="2003"/>
      <c r="B31" s="2005"/>
      <c r="C31" s="877"/>
      <c r="D31" s="878" t="s">
        <v>1111</v>
      </c>
      <c r="E31" s="1255">
        <v>2</v>
      </c>
      <c r="F31" s="1256"/>
      <c r="G31" s="1257"/>
      <c r="H31" s="1250"/>
      <c r="I31" s="1251"/>
    </row>
    <row r="32" spans="1:9" ht="20.25" customHeight="1" x14ac:dyDescent="0.2">
      <c r="A32" s="2003"/>
      <c r="B32" s="2005"/>
      <c r="C32" s="877"/>
      <c r="D32" s="878" t="s">
        <v>1112</v>
      </c>
      <c r="E32" s="1255">
        <v>3</v>
      </c>
      <c r="F32" s="1256"/>
      <c r="G32" s="1257"/>
      <c r="H32" s="1250"/>
      <c r="I32" s="1251"/>
    </row>
    <row r="33" spans="1:9" ht="20.25" customHeight="1" thickBot="1" x14ac:dyDescent="0.25">
      <c r="A33" s="1987"/>
      <c r="B33" s="2006"/>
      <c r="C33" s="877"/>
      <c r="D33" s="878" t="s">
        <v>1113</v>
      </c>
      <c r="E33" s="1255">
        <v>4</v>
      </c>
      <c r="F33" s="1256"/>
      <c r="G33" s="1257"/>
      <c r="H33" s="1250"/>
      <c r="I33" s="1251"/>
    </row>
    <row r="34" spans="1:9" ht="26.25" customHeight="1" x14ac:dyDescent="0.2">
      <c r="A34" s="1986">
        <f>A28-0.01</f>
        <v>-12.139999999999997</v>
      </c>
      <c r="B34" s="2004" t="s">
        <v>1114</v>
      </c>
      <c r="C34" s="2194" t="s">
        <v>429</v>
      </c>
      <c r="D34" s="2195"/>
      <c r="E34" s="1243">
        <v>1</v>
      </c>
      <c r="F34" s="1244"/>
      <c r="G34" s="1245"/>
      <c r="H34" s="2103"/>
      <c r="I34" s="2105"/>
    </row>
    <row r="35" spans="1:9" ht="59.25" customHeight="1" thickBot="1" x14ac:dyDescent="0.25">
      <c r="A35" s="2050"/>
      <c r="B35" s="2006"/>
      <c r="C35" s="2052" t="s">
        <v>562</v>
      </c>
      <c r="D35" s="2196"/>
      <c r="E35" s="1246">
        <v>2</v>
      </c>
      <c r="F35" s="1247"/>
      <c r="G35" s="1248"/>
      <c r="H35" s="2106"/>
      <c r="I35" s="2108"/>
    </row>
    <row r="36" spans="1:9" s="171" customFormat="1" ht="30" customHeight="1" thickBot="1" x14ac:dyDescent="0.25">
      <c r="A36" s="1083" t="s">
        <v>50</v>
      </c>
      <c r="B36" s="1242" t="s">
        <v>1115</v>
      </c>
      <c r="C36" s="1242"/>
      <c r="D36" s="1242"/>
      <c r="E36" s="1242"/>
      <c r="F36" s="1242"/>
      <c r="G36" s="1242"/>
      <c r="H36" s="2033" t="s">
        <v>384</v>
      </c>
      <c r="I36" s="2035"/>
    </row>
    <row r="37" spans="1:9" ht="18" customHeight="1" x14ac:dyDescent="0.2">
      <c r="A37" s="1986">
        <f>A34-0.01</f>
        <v>-12.149999999999997</v>
      </c>
      <c r="B37" s="2148" t="s">
        <v>1116</v>
      </c>
      <c r="C37" s="2051" t="s">
        <v>598</v>
      </c>
      <c r="D37" s="2200"/>
      <c r="E37" s="1213">
        <v>1</v>
      </c>
      <c r="F37" s="1245"/>
      <c r="G37" s="1271"/>
      <c r="H37" s="1085"/>
      <c r="I37" s="1087"/>
    </row>
    <row r="38" spans="1:9" ht="18" customHeight="1" x14ac:dyDescent="0.2">
      <c r="A38" s="2003"/>
      <c r="B38" s="2149"/>
      <c r="C38" s="2203" t="s">
        <v>599</v>
      </c>
      <c r="D38" s="2204"/>
      <c r="E38" s="1272">
        <v>2</v>
      </c>
      <c r="F38" s="1273"/>
      <c r="G38" s="1274"/>
      <c r="H38" s="1088"/>
      <c r="I38" s="1089"/>
    </row>
    <row r="39" spans="1:9" ht="75.75" customHeight="1" thickBot="1" x14ac:dyDescent="0.25">
      <c r="A39" s="1987"/>
      <c r="B39" s="2160"/>
      <c r="C39" s="2052" t="s">
        <v>562</v>
      </c>
      <c r="D39" s="2196"/>
      <c r="E39" s="1120">
        <v>3</v>
      </c>
      <c r="F39" s="1248"/>
      <c r="G39" s="1092"/>
      <c r="H39" s="1090"/>
      <c r="I39" s="1092"/>
    </row>
    <row r="40" spans="1:9" ht="16.5" customHeight="1" x14ac:dyDescent="0.2">
      <c r="A40" s="1986" t="s">
        <v>556</v>
      </c>
      <c r="B40" s="2148" t="s">
        <v>1117</v>
      </c>
      <c r="C40" s="2194" t="s">
        <v>1120</v>
      </c>
      <c r="D40" s="2195"/>
      <c r="E40" s="1211">
        <v>1</v>
      </c>
      <c r="F40" s="1245"/>
      <c r="G40" s="1271"/>
      <c r="H40" s="2114"/>
      <c r="I40" s="2116"/>
    </row>
    <row r="41" spans="1:9" ht="16.5" customHeight="1" x14ac:dyDescent="0.2">
      <c r="A41" s="2003"/>
      <c r="B41" s="2149"/>
      <c r="C41" s="2203" t="s">
        <v>1119</v>
      </c>
      <c r="D41" s="2204"/>
      <c r="E41" s="1275">
        <v>2</v>
      </c>
      <c r="F41" s="1273"/>
      <c r="G41" s="1274"/>
      <c r="H41" s="2117"/>
      <c r="I41" s="2119"/>
    </row>
    <row r="42" spans="1:9" ht="57.75" customHeight="1" thickBot="1" x14ac:dyDescent="0.25">
      <c r="A42" s="1987"/>
      <c r="B42" s="2160"/>
      <c r="C42" s="2205" t="s">
        <v>1118</v>
      </c>
      <c r="D42" s="2206"/>
      <c r="E42" s="1214">
        <v>3</v>
      </c>
      <c r="F42" s="1248"/>
      <c r="G42" s="1092"/>
      <c r="H42" s="2120"/>
      <c r="I42" s="2122"/>
    </row>
    <row r="43" spans="1:9" ht="16.5" customHeight="1" x14ac:dyDescent="0.2">
      <c r="A43" s="1986">
        <f>A37-0.01</f>
        <v>-12.159999999999997</v>
      </c>
      <c r="B43" s="2148" t="s">
        <v>1122</v>
      </c>
      <c r="C43" s="2194" t="s">
        <v>1120</v>
      </c>
      <c r="D43" s="2195"/>
      <c r="E43" s="1211">
        <v>1</v>
      </c>
      <c r="F43" s="1245"/>
      <c r="G43" s="1271"/>
      <c r="H43" s="1085"/>
      <c r="I43" s="1087"/>
    </row>
    <row r="44" spans="1:9" ht="16.5" customHeight="1" x14ac:dyDescent="0.2">
      <c r="A44" s="2003"/>
      <c r="B44" s="2149"/>
      <c r="C44" s="2203" t="s">
        <v>1119</v>
      </c>
      <c r="D44" s="2204"/>
      <c r="E44" s="1275">
        <v>2</v>
      </c>
      <c r="F44" s="1273"/>
      <c r="G44" s="1274"/>
      <c r="H44" s="1088"/>
      <c r="I44" s="1089"/>
    </row>
    <row r="45" spans="1:9" ht="53.25" customHeight="1" thickBot="1" x14ac:dyDescent="0.25">
      <c r="A45" s="1987"/>
      <c r="B45" s="2160"/>
      <c r="C45" s="2205" t="s">
        <v>1118</v>
      </c>
      <c r="D45" s="2206"/>
      <c r="E45" s="1214">
        <v>3</v>
      </c>
      <c r="F45" s="1248"/>
      <c r="G45" s="1092"/>
      <c r="H45" s="1090"/>
      <c r="I45" s="1092"/>
    </row>
    <row r="46" spans="1:9" ht="16.5" hidden="1" customHeight="1" x14ac:dyDescent="0.2">
      <c r="A46" s="2019">
        <f>A43-0.01</f>
        <v>-12.169999999999996</v>
      </c>
      <c r="B46" s="2207" t="s">
        <v>559</v>
      </c>
      <c r="C46" s="2194" t="s">
        <v>560</v>
      </c>
      <c r="D46" s="2195"/>
      <c r="E46" s="1276">
        <v>1</v>
      </c>
      <c r="F46" s="1277"/>
      <c r="G46" s="1278"/>
      <c r="H46" s="2114"/>
      <c r="I46" s="2116"/>
    </row>
    <row r="47" spans="1:9" ht="16.5" hidden="1" customHeight="1" x14ac:dyDescent="0.2">
      <c r="A47" s="2020"/>
      <c r="B47" s="2208"/>
      <c r="C47" s="2203" t="s">
        <v>557</v>
      </c>
      <c r="D47" s="2204"/>
      <c r="E47" s="1279">
        <v>2</v>
      </c>
      <c r="F47" s="1280"/>
      <c r="G47" s="1281"/>
      <c r="H47" s="2117"/>
      <c r="I47" s="2119"/>
    </row>
    <row r="48" spans="1:9" ht="16.5" hidden="1" customHeight="1" thickBot="1" x14ac:dyDescent="0.25">
      <c r="A48" s="2039"/>
      <c r="B48" s="2209"/>
      <c r="C48" s="2205" t="s">
        <v>558</v>
      </c>
      <c r="D48" s="2206"/>
      <c r="E48" s="1282">
        <v>3</v>
      </c>
      <c r="F48" s="1283"/>
      <c r="G48" s="1284"/>
      <c r="H48" s="2120"/>
      <c r="I48" s="2122"/>
    </row>
    <row r="49" spans="1:9" ht="16.5" customHeight="1" x14ac:dyDescent="0.2">
      <c r="A49" s="1986">
        <f>A46-0.01</f>
        <v>-12.179999999999996</v>
      </c>
      <c r="B49" s="2148" t="s">
        <v>1121</v>
      </c>
      <c r="C49" s="2194" t="s">
        <v>1120</v>
      </c>
      <c r="D49" s="2195"/>
      <c r="E49" s="1211">
        <v>1</v>
      </c>
      <c r="F49" s="1245"/>
      <c r="G49" s="1271"/>
      <c r="H49" s="2114"/>
      <c r="I49" s="2116"/>
    </row>
    <row r="50" spans="1:9" ht="16.5" customHeight="1" x14ac:dyDescent="0.2">
      <c r="A50" s="2003"/>
      <c r="B50" s="2149"/>
      <c r="C50" s="2203" t="s">
        <v>1119</v>
      </c>
      <c r="D50" s="2204"/>
      <c r="E50" s="1275">
        <v>2</v>
      </c>
      <c r="F50" s="1273"/>
      <c r="G50" s="1274"/>
      <c r="H50" s="2117"/>
      <c r="I50" s="2119"/>
    </row>
    <row r="51" spans="1:9" ht="51" customHeight="1" thickBot="1" x14ac:dyDescent="0.25">
      <c r="A51" s="1987"/>
      <c r="B51" s="2160"/>
      <c r="C51" s="2205" t="s">
        <v>1118</v>
      </c>
      <c r="D51" s="2206"/>
      <c r="E51" s="1214">
        <v>3</v>
      </c>
      <c r="F51" s="1248"/>
      <c r="G51" s="1092"/>
      <c r="H51" s="2120"/>
      <c r="I51" s="2122"/>
    </row>
    <row r="52" spans="1:9" ht="46.5" customHeight="1" x14ac:dyDescent="0.2">
      <c r="A52" s="1986">
        <f>A49-0.01</f>
        <v>-12.189999999999996</v>
      </c>
      <c r="B52" s="1285" t="s">
        <v>1123</v>
      </c>
      <c r="C52" s="868" t="s">
        <v>69</v>
      </c>
      <c r="D52" s="1286" t="s">
        <v>1128</v>
      </c>
      <c r="E52" s="1287"/>
      <c r="F52" s="1287"/>
      <c r="G52" s="1288"/>
      <c r="H52" s="1289"/>
      <c r="I52" s="1290"/>
    </row>
    <row r="53" spans="1:9" ht="44.25" customHeight="1" x14ac:dyDescent="0.2">
      <c r="A53" s="2003"/>
      <c r="B53" s="2005" t="s">
        <v>1124</v>
      </c>
      <c r="C53" s="1291" t="s">
        <v>70</v>
      </c>
      <c r="D53" s="1286" t="s">
        <v>1129</v>
      </c>
      <c r="E53" s="1286"/>
      <c r="F53" s="1286"/>
      <c r="G53" s="1292"/>
      <c r="H53" s="1293"/>
      <c r="I53" s="1294"/>
    </row>
    <row r="54" spans="1:9" ht="26.25" customHeight="1" x14ac:dyDescent="0.2">
      <c r="A54" s="2003"/>
      <c r="B54" s="2005"/>
      <c r="C54" s="1291" t="s">
        <v>71</v>
      </c>
      <c r="D54" s="1286" t="s">
        <v>1130</v>
      </c>
      <c r="E54" s="1286"/>
      <c r="F54" s="1286"/>
      <c r="G54" s="1292"/>
      <c r="H54" s="1293"/>
      <c r="I54" s="1294"/>
    </row>
    <row r="55" spans="1:9" ht="26.25" customHeight="1" x14ac:dyDescent="0.2">
      <c r="A55" s="2003"/>
      <c r="B55" s="829" t="s">
        <v>1125</v>
      </c>
      <c r="C55" s="1206" t="s">
        <v>72</v>
      </c>
      <c r="D55" s="1286" t="s">
        <v>1131</v>
      </c>
      <c r="E55" s="1286"/>
      <c r="F55" s="1286"/>
      <c r="G55" s="1292"/>
      <c r="H55" s="1293"/>
      <c r="I55" s="1294"/>
    </row>
    <row r="56" spans="1:9" ht="26.25" customHeight="1" x14ac:dyDescent="0.2">
      <c r="A56" s="2003"/>
      <c r="B56" s="829" t="s">
        <v>1126</v>
      </c>
      <c r="C56" s="1206" t="s">
        <v>73</v>
      </c>
      <c r="D56" s="2014" t="s">
        <v>1132</v>
      </c>
      <c r="E56" s="2014"/>
      <c r="F56" s="2014"/>
      <c r="G56" s="2015"/>
      <c r="H56" s="1293"/>
      <c r="I56" s="1294"/>
    </row>
    <row r="57" spans="1:9" ht="26.25" customHeight="1" thickBot="1" x14ac:dyDescent="0.25">
      <c r="A57" s="1987"/>
      <c r="B57" s="1091" t="s">
        <v>1127</v>
      </c>
      <c r="C57" s="1240" t="s">
        <v>74</v>
      </c>
      <c r="D57" s="2138" t="s">
        <v>1133</v>
      </c>
      <c r="E57" s="2138"/>
      <c r="F57" s="2138"/>
      <c r="G57" s="2139"/>
      <c r="H57" s="1295"/>
      <c r="I57" s="1296"/>
    </row>
    <row r="58" spans="1:9" ht="26.25" customHeight="1" thickBot="1" x14ac:dyDescent="0.25">
      <c r="A58" s="1083" t="s">
        <v>31</v>
      </c>
      <c r="B58" s="1297" t="s">
        <v>1134</v>
      </c>
      <c r="C58" s="1297"/>
      <c r="D58" s="1298"/>
      <c r="E58" s="1299"/>
      <c r="F58" s="1300"/>
      <c r="G58" s="1301"/>
      <c r="H58" s="2034" t="s">
        <v>384</v>
      </c>
      <c r="I58" s="2035"/>
    </row>
    <row r="59" spans="1:9" ht="42" customHeight="1" thickBot="1" x14ac:dyDescent="0.25">
      <c r="A59" s="2210" t="s">
        <v>1135</v>
      </c>
      <c r="B59" s="2211"/>
      <c r="C59" s="2211"/>
      <c r="D59" s="2211"/>
      <c r="E59" s="2211"/>
      <c r="F59" s="2211"/>
      <c r="G59" s="2211"/>
      <c r="H59" s="2211"/>
      <c r="I59" s="2212"/>
    </row>
    <row r="60" spans="1:9" ht="21" customHeight="1" x14ac:dyDescent="0.2">
      <c r="A60" s="1986">
        <f>A52-0.01</f>
        <v>-12.199999999999996</v>
      </c>
      <c r="B60" s="2004" t="s">
        <v>1136</v>
      </c>
      <c r="C60" s="2194" t="s">
        <v>1091</v>
      </c>
      <c r="D60" s="2195"/>
      <c r="E60" s="857">
        <v>1</v>
      </c>
      <c r="F60" s="1244"/>
      <c r="G60" s="1302"/>
      <c r="H60" s="2104"/>
      <c r="I60" s="2105"/>
    </row>
    <row r="61" spans="1:9" ht="21.75" customHeight="1" thickBot="1" x14ac:dyDescent="0.25">
      <c r="A61" s="1987"/>
      <c r="B61" s="2006"/>
      <c r="C61" s="2052" t="s">
        <v>1092</v>
      </c>
      <c r="D61" s="2196"/>
      <c r="E61" s="863">
        <v>2</v>
      </c>
      <c r="F61" s="1247"/>
      <c r="G61" s="1303"/>
      <c r="H61" s="2106"/>
      <c r="I61" s="2108"/>
    </row>
    <row r="62" spans="1:9" ht="12.75" customHeight="1" x14ac:dyDescent="0.2">
      <c r="A62" s="1986">
        <f>A60-0.01</f>
        <v>-12.209999999999996</v>
      </c>
      <c r="B62" s="2004" t="s">
        <v>1137</v>
      </c>
      <c r="C62" s="2194" t="s">
        <v>1091</v>
      </c>
      <c r="D62" s="2195"/>
      <c r="E62" s="857">
        <v>1</v>
      </c>
      <c r="F62" s="1244"/>
      <c r="G62" s="1302"/>
      <c r="H62" s="2103"/>
      <c r="I62" s="2105"/>
    </row>
    <row r="63" spans="1:9" ht="24.75" customHeight="1" thickBot="1" x14ac:dyDescent="0.25">
      <c r="A63" s="1987"/>
      <c r="B63" s="2006"/>
      <c r="C63" s="2052" t="s">
        <v>1092</v>
      </c>
      <c r="D63" s="2196"/>
      <c r="E63" s="863">
        <v>2</v>
      </c>
      <c r="F63" s="1247"/>
      <c r="G63" s="1303"/>
      <c r="H63" s="2106"/>
      <c r="I63" s="2108"/>
    </row>
    <row r="64" spans="1:9" ht="12.75" customHeight="1" x14ac:dyDescent="0.2">
      <c r="A64" s="1986">
        <f>A62-0.01</f>
        <v>-12.219999999999995</v>
      </c>
      <c r="B64" s="2004" t="s">
        <v>1138</v>
      </c>
      <c r="C64" s="2194" t="s">
        <v>1091</v>
      </c>
      <c r="D64" s="2195"/>
      <c r="E64" s="857">
        <v>1</v>
      </c>
      <c r="F64" s="1244"/>
      <c r="G64" s="1302"/>
      <c r="H64" s="2103"/>
      <c r="I64" s="2105"/>
    </row>
    <row r="65" spans="1:9" ht="13.5" customHeight="1" thickBot="1" x14ac:dyDescent="0.25">
      <c r="A65" s="1987"/>
      <c r="B65" s="2006"/>
      <c r="C65" s="2052" t="s">
        <v>1092</v>
      </c>
      <c r="D65" s="2196"/>
      <c r="E65" s="863">
        <v>2</v>
      </c>
      <c r="F65" s="1247"/>
      <c r="G65" s="1303"/>
      <c r="H65" s="2106"/>
      <c r="I65" s="2108"/>
    </row>
    <row r="66" spans="1:9" ht="12.75" customHeight="1" x14ac:dyDescent="0.2">
      <c r="A66" s="2090">
        <f>A64-0.01</f>
        <v>-12.229999999999995</v>
      </c>
      <c r="B66" s="2007" t="s">
        <v>1139</v>
      </c>
      <c r="C66" s="2213" t="s">
        <v>1091</v>
      </c>
      <c r="D66" s="2214"/>
      <c r="E66" s="1304">
        <v>1</v>
      </c>
      <c r="F66" s="1305"/>
      <c r="G66" s="1306"/>
      <c r="H66" s="2094"/>
      <c r="I66" s="2096"/>
    </row>
    <row r="67" spans="1:9" ht="22.5" customHeight="1" thickBot="1" x14ac:dyDescent="0.25">
      <c r="A67" s="2091"/>
      <c r="B67" s="2008"/>
      <c r="C67" s="2215" t="s">
        <v>1092</v>
      </c>
      <c r="D67" s="2216"/>
      <c r="E67" s="1307">
        <v>2</v>
      </c>
      <c r="F67" s="1308"/>
      <c r="G67" s="1309"/>
      <c r="H67" s="2097"/>
      <c r="I67" s="2099"/>
    </row>
    <row r="68" spans="1:9" ht="12.75" customHeight="1" x14ac:dyDescent="0.2">
      <c r="A68" s="1986">
        <f>A66-0.01</f>
        <v>-12.239999999999995</v>
      </c>
      <c r="B68" s="2004" t="s">
        <v>1140</v>
      </c>
      <c r="C68" s="2194" t="s">
        <v>1091</v>
      </c>
      <c r="D68" s="2195"/>
      <c r="E68" s="857">
        <v>1</v>
      </c>
      <c r="F68" s="1244"/>
      <c r="G68" s="1302"/>
      <c r="H68" s="2103"/>
      <c r="I68" s="2105"/>
    </row>
    <row r="69" spans="1:9" ht="19.5" customHeight="1" thickBot="1" x14ac:dyDescent="0.25">
      <c r="A69" s="1987"/>
      <c r="B69" s="2006"/>
      <c r="C69" s="2052" t="s">
        <v>1092</v>
      </c>
      <c r="D69" s="2196"/>
      <c r="E69" s="863">
        <v>2</v>
      </c>
      <c r="F69" s="1247"/>
      <c r="G69" s="1303"/>
      <c r="H69" s="2106"/>
      <c r="I69" s="2108"/>
    </row>
    <row r="70" spans="1:9" ht="12.75" customHeight="1" x14ac:dyDescent="0.2">
      <c r="A70" s="1986">
        <f>A68-0.01</f>
        <v>-12.249999999999995</v>
      </c>
      <c r="B70" s="2004" t="s">
        <v>1141</v>
      </c>
      <c r="C70" s="2194" t="s">
        <v>1091</v>
      </c>
      <c r="D70" s="2195"/>
      <c r="E70" s="857">
        <v>1</v>
      </c>
      <c r="F70" s="1244"/>
      <c r="G70" s="1302"/>
      <c r="H70" s="2103"/>
      <c r="I70" s="2105"/>
    </row>
    <row r="71" spans="1:9" ht="20.25" customHeight="1" thickBot="1" x14ac:dyDescent="0.25">
      <c r="A71" s="1987"/>
      <c r="B71" s="2006"/>
      <c r="C71" s="2052" t="s">
        <v>1092</v>
      </c>
      <c r="D71" s="2196"/>
      <c r="E71" s="863">
        <v>2</v>
      </c>
      <c r="F71" s="1247"/>
      <c r="G71" s="1303"/>
      <c r="H71" s="2106"/>
      <c r="I71" s="2108"/>
    </row>
    <row r="72" spans="1:9" ht="12.75" customHeight="1" x14ac:dyDescent="0.2">
      <c r="A72" s="1986">
        <f>A70-0.01</f>
        <v>-12.259999999999994</v>
      </c>
      <c r="B72" s="2004" t="s">
        <v>1142</v>
      </c>
      <c r="C72" s="2194" t="s">
        <v>1091</v>
      </c>
      <c r="D72" s="2195"/>
      <c r="E72" s="857">
        <v>1</v>
      </c>
      <c r="F72" s="1244"/>
      <c r="G72" s="1302"/>
      <c r="H72" s="2103"/>
      <c r="I72" s="2105"/>
    </row>
    <row r="73" spans="1:9" ht="31.5" customHeight="1" thickBot="1" x14ac:dyDescent="0.25">
      <c r="A73" s="1987"/>
      <c r="B73" s="2006"/>
      <c r="C73" s="2052" t="s">
        <v>1092</v>
      </c>
      <c r="D73" s="2196"/>
      <c r="E73" s="863">
        <v>2</v>
      </c>
      <c r="F73" s="1247"/>
      <c r="G73" s="1303"/>
      <c r="H73" s="2106"/>
      <c r="I73" s="2108"/>
    </row>
    <row r="74" spans="1:9" ht="12.75" customHeight="1" x14ac:dyDescent="0.2">
      <c r="A74" s="1986">
        <f>A72-0.01</f>
        <v>-12.269999999999994</v>
      </c>
      <c r="B74" s="2004" t="s">
        <v>1143</v>
      </c>
      <c r="C74" s="2194" t="s">
        <v>1091</v>
      </c>
      <c r="D74" s="2195"/>
      <c r="E74" s="857">
        <v>1</v>
      </c>
      <c r="F74" s="1244"/>
      <c r="G74" s="1302"/>
      <c r="H74" s="2103"/>
      <c r="I74" s="2105"/>
    </row>
    <row r="75" spans="1:9" ht="36" customHeight="1" thickBot="1" x14ac:dyDescent="0.25">
      <c r="A75" s="1987"/>
      <c r="B75" s="2006"/>
      <c r="C75" s="2052" t="s">
        <v>1092</v>
      </c>
      <c r="D75" s="2196"/>
      <c r="E75" s="863">
        <v>2</v>
      </c>
      <c r="F75" s="1247"/>
      <c r="G75" s="1303"/>
      <c r="H75" s="2106"/>
      <c r="I75" s="2108"/>
    </row>
    <row r="76" spans="1:9" ht="12.75" customHeight="1" x14ac:dyDescent="0.2">
      <c r="A76" s="1986">
        <f>A74-0.01</f>
        <v>-12.279999999999994</v>
      </c>
      <c r="B76" s="2004" t="s">
        <v>1144</v>
      </c>
      <c r="C76" s="2194" t="s">
        <v>1091</v>
      </c>
      <c r="D76" s="2195"/>
      <c r="E76" s="857">
        <v>1</v>
      </c>
      <c r="F76" s="1244"/>
      <c r="G76" s="1302"/>
      <c r="H76" s="2103"/>
      <c r="I76" s="2105"/>
    </row>
    <row r="77" spans="1:9" ht="13.5" customHeight="1" thickBot="1" x14ac:dyDescent="0.25">
      <c r="A77" s="1987"/>
      <c r="B77" s="2006"/>
      <c r="C77" s="2052" t="s">
        <v>1092</v>
      </c>
      <c r="D77" s="2196"/>
      <c r="E77" s="863">
        <v>2</v>
      </c>
      <c r="F77" s="1247"/>
      <c r="G77" s="1303"/>
      <c r="H77" s="2106"/>
      <c r="I77" s="2108"/>
    </row>
    <row r="78" spans="1:9" ht="12.75" customHeight="1" x14ac:dyDescent="0.2">
      <c r="A78" s="1986">
        <f>A76-0.01</f>
        <v>-12.289999999999994</v>
      </c>
      <c r="B78" s="2004" t="s">
        <v>1145</v>
      </c>
      <c r="C78" s="2194" t="s">
        <v>1091</v>
      </c>
      <c r="D78" s="2195"/>
      <c r="E78" s="857">
        <v>1</v>
      </c>
      <c r="F78" s="1244"/>
      <c r="G78" s="1302"/>
      <c r="H78" s="2103"/>
      <c r="I78" s="2105"/>
    </row>
    <row r="79" spans="1:9" ht="20.25" customHeight="1" thickBot="1" x14ac:dyDescent="0.25">
      <c r="A79" s="1987"/>
      <c r="B79" s="2006"/>
      <c r="C79" s="2052" t="s">
        <v>1092</v>
      </c>
      <c r="D79" s="2196"/>
      <c r="E79" s="863">
        <v>2</v>
      </c>
      <c r="F79" s="1247"/>
      <c r="G79" s="1303"/>
      <c r="H79" s="2106"/>
      <c r="I79" s="2108"/>
    </row>
    <row r="80" spans="1:9" ht="12.75" customHeight="1" x14ac:dyDescent="0.2">
      <c r="A80" s="1986">
        <f>A78-0.01</f>
        <v>-12.299999999999994</v>
      </c>
      <c r="B80" s="2004" t="s">
        <v>1146</v>
      </c>
      <c r="C80" s="2194" t="s">
        <v>1091</v>
      </c>
      <c r="D80" s="2195"/>
      <c r="E80" s="857">
        <v>1</v>
      </c>
      <c r="F80" s="1244"/>
      <c r="G80" s="1302"/>
      <c r="H80" s="2103"/>
      <c r="I80" s="2105"/>
    </row>
    <row r="81" spans="1:9" ht="51.75" customHeight="1" thickBot="1" x14ac:dyDescent="0.25">
      <c r="A81" s="1987"/>
      <c r="B81" s="2006"/>
      <c r="C81" s="2052" t="s">
        <v>1092</v>
      </c>
      <c r="D81" s="2196"/>
      <c r="E81" s="863">
        <v>2</v>
      </c>
      <c r="F81" s="1247"/>
      <c r="G81" s="1303"/>
      <c r="H81" s="2106"/>
      <c r="I81" s="2108"/>
    </row>
    <row r="82" spans="1:9" ht="12.75" customHeight="1" x14ac:dyDescent="0.2">
      <c r="A82" s="1986">
        <f>A80-0.01</f>
        <v>-12.309999999999993</v>
      </c>
      <c r="B82" s="2004" t="s">
        <v>1148</v>
      </c>
      <c r="C82" s="2194" t="s">
        <v>1091</v>
      </c>
      <c r="D82" s="2195"/>
      <c r="E82" s="857">
        <v>1</v>
      </c>
      <c r="F82" s="1244"/>
      <c r="G82" s="1302"/>
      <c r="H82" s="2103"/>
      <c r="I82" s="2105"/>
    </row>
    <row r="83" spans="1:9" ht="14.25" customHeight="1" thickBot="1" x14ac:dyDescent="0.25">
      <c r="A83" s="1987"/>
      <c r="B83" s="2006"/>
      <c r="C83" s="2052" t="s">
        <v>1092</v>
      </c>
      <c r="D83" s="2196"/>
      <c r="E83" s="863">
        <v>2</v>
      </c>
      <c r="F83" s="1247"/>
      <c r="G83" s="1303"/>
      <c r="H83" s="2106"/>
      <c r="I83" s="2108"/>
    </row>
    <row r="84" spans="1:9" ht="14.25" customHeight="1" x14ac:dyDescent="0.2">
      <c r="A84" s="1986">
        <f>A82-0.01</f>
        <v>-12.319999999999993</v>
      </c>
      <c r="B84" s="2004" t="s">
        <v>1149</v>
      </c>
      <c r="C84" s="2194" t="s">
        <v>1091</v>
      </c>
      <c r="D84" s="2195"/>
      <c r="E84" s="857">
        <v>1</v>
      </c>
      <c r="F84" s="1244"/>
      <c r="G84" s="1302"/>
      <c r="H84" s="1250"/>
      <c r="I84" s="1251"/>
    </row>
    <row r="85" spans="1:9" ht="14.25" customHeight="1" thickBot="1" x14ac:dyDescent="0.25">
      <c r="A85" s="1987"/>
      <c r="B85" s="2006"/>
      <c r="C85" s="2052" t="s">
        <v>1092</v>
      </c>
      <c r="D85" s="2196"/>
      <c r="E85" s="863">
        <v>2</v>
      </c>
      <c r="F85" s="1247"/>
      <c r="G85" s="1303"/>
      <c r="H85" s="1250"/>
      <c r="I85" s="1251"/>
    </row>
    <row r="86" spans="1:9" ht="12.75" customHeight="1" x14ac:dyDescent="0.2">
      <c r="A86" s="1986">
        <f>A84-0.01</f>
        <v>-12.329999999999993</v>
      </c>
      <c r="B86" s="2004" t="s">
        <v>1147</v>
      </c>
      <c r="C86" s="2194" t="s">
        <v>1091</v>
      </c>
      <c r="D86" s="2195"/>
      <c r="E86" s="857">
        <v>1</v>
      </c>
      <c r="F86" s="1244"/>
      <c r="G86" s="1302"/>
      <c r="H86" s="2103"/>
      <c r="I86" s="2105"/>
    </row>
    <row r="87" spans="1:9" ht="14.25" customHeight="1" thickBot="1" x14ac:dyDescent="0.25">
      <c r="A87" s="1987"/>
      <c r="B87" s="2006"/>
      <c r="C87" s="2052" t="s">
        <v>1092</v>
      </c>
      <c r="D87" s="2196"/>
      <c r="E87" s="863">
        <v>2</v>
      </c>
      <c r="F87" s="1247"/>
      <c r="G87" s="1303"/>
      <c r="H87" s="2106"/>
      <c r="I87" s="2108"/>
    </row>
    <row r="88" spans="1:9" ht="12.75" customHeight="1" x14ac:dyDescent="0.2">
      <c r="A88" s="1986">
        <f>A86-0.01</f>
        <v>-12.339999999999993</v>
      </c>
      <c r="B88" s="2004" t="s">
        <v>1150</v>
      </c>
      <c r="C88" s="2194" t="s">
        <v>1091</v>
      </c>
      <c r="D88" s="2195"/>
      <c r="E88" s="857">
        <v>1</v>
      </c>
      <c r="F88" s="1244"/>
      <c r="G88" s="1302"/>
      <c r="H88" s="2103"/>
      <c r="I88" s="2105"/>
    </row>
    <row r="89" spans="1:9" ht="14.25" customHeight="1" thickBot="1" x14ac:dyDescent="0.25">
      <c r="A89" s="1987"/>
      <c r="B89" s="2006"/>
      <c r="C89" s="2052" t="s">
        <v>1092</v>
      </c>
      <c r="D89" s="2196"/>
      <c r="E89" s="863">
        <v>2</v>
      </c>
      <c r="F89" s="1247"/>
      <c r="G89" s="1303"/>
      <c r="H89" s="2106"/>
      <c r="I89" s="2108"/>
    </row>
    <row r="90" spans="1:9" ht="12.75" customHeight="1" x14ac:dyDescent="0.2">
      <c r="A90" s="1986">
        <f>A88-0.01</f>
        <v>-12.349999999999993</v>
      </c>
      <c r="B90" s="2004" t="s">
        <v>1151</v>
      </c>
      <c r="C90" s="2194" t="s">
        <v>1091</v>
      </c>
      <c r="D90" s="2195"/>
      <c r="E90" s="857">
        <v>1</v>
      </c>
      <c r="F90" s="1244"/>
      <c r="G90" s="1302"/>
      <c r="H90" s="2103"/>
      <c r="I90" s="2105"/>
    </row>
    <row r="91" spans="1:9" ht="19.5" customHeight="1" thickBot="1" x14ac:dyDescent="0.25">
      <c r="A91" s="1987"/>
      <c r="B91" s="2006"/>
      <c r="C91" s="2052" t="s">
        <v>1092</v>
      </c>
      <c r="D91" s="2196"/>
      <c r="E91" s="863">
        <v>2</v>
      </c>
      <c r="F91" s="1247"/>
      <c r="G91" s="1303"/>
      <c r="H91" s="2106"/>
      <c r="I91" s="2108"/>
    </row>
    <row r="92" spans="1:9" ht="12.75" customHeight="1" x14ac:dyDescent="0.2">
      <c r="A92" s="1986">
        <f>A90-0.01</f>
        <v>-12.359999999999992</v>
      </c>
      <c r="B92" s="2004" t="s">
        <v>1152</v>
      </c>
      <c r="C92" s="2194" t="s">
        <v>1091</v>
      </c>
      <c r="D92" s="2195"/>
      <c r="E92" s="857">
        <v>1</v>
      </c>
      <c r="F92" s="1244"/>
      <c r="G92" s="1302"/>
      <c r="H92" s="2103"/>
      <c r="I92" s="2105"/>
    </row>
    <row r="93" spans="1:9" ht="20.25" customHeight="1" thickBot="1" x14ac:dyDescent="0.25">
      <c r="A93" s="1987"/>
      <c r="B93" s="2006"/>
      <c r="C93" s="2052" t="s">
        <v>1092</v>
      </c>
      <c r="D93" s="2196"/>
      <c r="E93" s="863">
        <v>2</v>
      </c>
      <c r="F93" s="1247"/>
      <c r="G93" s="1303"/>
      <c r="H93" s="2106"/>
      <c r="I93" s="2108"/>
    </row>
    <row r="94" spans="1:9" ht="12.75" customHeight="1" x14ac:dyDescent="0.2">
      <c r="A94" s="1986">
        <f>A92-0.01</f>
        <v>-12.369999999999992</v>
      </c>
      <c r="B94" s="2004" t="s">
        <v>1153</v>
      </c>
      <c r="C94" s="2194" t="s">
        <v>1091</v>
      </c>
      <c r="D94" s="2195"/>
      <c r="E94" s="857">
        <v>1</v>
      </c>
      <c r="F94" s="1244"/>
      <c r="G94" s="1302"/>
      <c r="H94" s="2103"/>
      <c r="I94" s="2105"/>
    </row>
    <row r="95" spans="1:9" ht="26.25" customHeight="1" thickBot="1" x14ac:dyDescent="0.25">
      <c r="A95" s="1987"/>
      <c r="B95" s="2006"/>
      <c r="C95" s="2052" t="s">
        <v>1092</v>
      </c>
      <c r="D95" s="2196"/>
      <c r="E95" s="863">
        <v>2</v>
      </c>
      <c r="F95" s="1247"/>
      <c r="G95" s="1303"/>
      <c r="H95" s="2106"/>
      <c r="I95" s="2108"/>
    </row>
    <row r="96" spans="1:9" ht="13.5" customHeight="1" x14ac:dyDescent="0.2">
      <c r="A96" s="1986">
        <f>A94-0.01</f>
        <v>-12.379999999999992</v>
      </c>
      <c r="B96" s="2004" t="s">
        <v>1154</v>
      </c>
      <c r="C96" s="2194" t="s">
        <v>1091</v>
      </c>
      <c r="D96" s="2195"/>
      <c r="E96" s="857">
        <v>1</v>
      </c>
      <c r="F96" s="1244"/>
      <c r="G96" s="1302"/>
      <c r="H96" s="2103" t="s">
        <v>6</v>
      </c>
      <c r="I96" s="2105"/>
    </row>
    <row r="97" spans="1:9" ht="22.5" customHeight="1" thickBot="1" x14ac:dyDescent="0.25">
      <c r="A97" s="1987"/>
      <c r="B97" s="2006"/>
      <c r="C97" s="2052" t="s">
        <v>1092</v>
      </c>
      <c r="D97" s="2196"/>
      <c r="E97" s="863">
        <v>2</v>
      </c>
      <c r="F97" s="1247"/>
      <c r="G97" s="1303"/>
      <c r="H97" s="2106"/>
      <c r="I97" s="2108"/>
    </row>
    <row r="98" spans="1:9" ht="13.5" customHeight="1" x14ac:dyDescent="0.2">
      <c r="A98" s="1986">
        <f>A96-0.01</f>
        <v>-12.389999999999992</v>
      </c>
      <c r="B98" s="2004" t="s">
        <v>1155</v>
      </c>
      <c r="C98" s="2194" t="s">
        <v>1091</v>
      </c>
      <c r="D98" s="2195"/>
      <c r="E98" s="857">
        <v>1</v>
      </c>
      <c r="F98" s="1244"/>
      <c r="G98" s="1310"/>
      <c r="H98" s="2150"/>
      <c r="I98" s="2152"/>
    </row>
    <row r="99" spans="1:9" ht="32.25" customHeight="1" thickBot="1" x14ac:dyDescent="0.25">
      <c r="A99" s="1987"/>
      <c r="B99" s="2006"/>
      <c r="C99" s="2205" t="s">
        <v>1092</v>
      </c>
      <c r="D99" s="2206"/>
      <c r="E99" s="863">
        <v>2</v>
      </c>
      <c r="F99" s="1247"/>
      <c r="G99" s="1303"/>
      <c r="H99" s="2106"/>
      <c r="I99" s="2108"/>
    </row>
    <row r="100" spans="1:9" ht="13.5" customHeight="1" x14ac:dyDescent="0.2">
      <c r="A100" s="1986">
        <f>A98-0.01</f>
        <v>-12.399999999999991</v>
      </c>
      <c r="B100" s="2004" t="s">
        <v>1156</v>
      </c>
      <c r="C100" s="2194" t="s">
        <v>1091</v>
      </c>
      <c r="D100" s="2195"/>
      <c r="E100" s="857">
        <v>1</v>
      </c>
      <c r="F100" s="1244"/>
      <c r="G100" s="1310"/>
      <c r="H100" s="2150"/>
      <c r="I100" s="2152"/>
    </row>
    <row r="101" spans="1:9" ht="40.5" customHeight="1" thickBot="1" x14ac:dyDescent="0.25">
      <c r="A101" s="1987"/>
      <c r="B101" s="2006"/>
      <c r="C101" s="2052" t="s">
        <v>1092</v>
      </c>
      <c r="D101" s="2196"/>
      <c r="E101" s="863">
        <v>2</v>
      </c>
      <c r="F101" s="1247"/>
      <c r="G101" s="1303"/>
      <c r="H101" s="2106"/>
      <c r="I101" s="2108"/>
    </row>
    <row r="102" spans="1:9" ht="12.75" customHeight="1" x14ac:dyDescent="0.2">
      <c r="A102" s="1986">
        <f>A100-0.01</f>
        <v>-12.409999999999991</v>
      </c>
      <c r="B102" s="2004" t="s">
        <v>1157</v>
      </c>
      <c r="C102" s="2194" t="s">
        <v>1091</v>
      </c>
      <c r="D102" s="2195"/>
      <c r="E102" s="857">
        <v>1</v>
      </c>
      <c r="F102" s="1244"/>
      <c r="G102" s="1302"/>
      <c r="H102" s="2103"/>
      <c r="I102" s="2105"/>
    </row>
    <row r="103" spans="1:9" ht="13.5" customHeight="1" thickBot="1" x14ac:dyDescent="0.25">
      <c r="A103" s="1987"/>
      <c r="B103" s="2006"/>
      <c r="C103" s="2052" t="s">
        <v>1092</v>
      </c>
      <c r="D103" s="2196"/>
      <c r="E103" s="863">
        <v>2</v>
      </c>
      <c r="F103" s="1247"/>
      <c r="G103" s="1303"/>
      <c r="H103" s="2106"/>
      <c r="I103" s="2108"/>
    </row>
    <row r="104" spans="1:9" ht="12.75" customHeight="1" x14ac:dyDescent="0.2">
      <c r="A104" s="1986">
        <f>A102-0.01</f>
        <v>-12.419999999999991</v>
      </c>
      <c r="B104" s="2004" t="s">
        <v>1158</v>
      </c>
      <c r="C104" s="2194" t="s">
        <v>1091</v>
      </c>
      <c r="D104" s="2195"/>
      <c r="E104" s="857">
        <v>1</v>
      </c>
      <c r="F104" s="1244"/>
      <c r="G104" s="1302"/>
      <c r="H104" s="2103"/>
      <c r="I104" s="2105"/>
    </row>
    <row r="105" spans="1:9" ht="13.5" customHeight="1" thickBot="1" x14ac:dyDescent="0.25">
      <c r="A105" s="1987"/>
      <c r="B105" s="2006"/>
      <c r="C105" s="2052" t="s">
        <v>1092</v>
      </c>
      <c r="D105" s="2196"/>
      <c r="E105" s="863">
        <v>2</v>
      </c>
      <c r="F105" s="1247"/>
      <c r="G105" s="1303"/>
      <c r="H105" s="2106"/>
      <c r="I105" s="2108"/>
    </row>
    <row r="106" spans="1:9" ht="12.75" customHeight="1" x14ac:dyDescent="0.2">
      <c r="A106" s="1986">
        <f>A104-0.01</f>
        <v>-12.429999999999991</v>
      </c>
      <c r="B106" s="2004" t="s">
        <v>1159</v>
      </c>
      <c r="C106" s="2194" t="s">
        <v>1091</v>
      </c>
      <c r="D106" s="2195"/>
      <c r="E106" s="857">
        <v>1</v>
      </c>
      <c r="F106" s="1244"/>
      <c r="G106" s="1302"/>
      <c r="H106" s="2103"/>
      <c r="I106" s="2105"/>
    </row>
    <row r="107" spans="1:9" ht="21.75" customHeight="1" thickBot="1" x14ac:dyDescent="0.25">
      <c r="A107" s="1987"/>
      <c r="B107" s="2006"/>
      <c r="C107" s="2052" t="s">
        <v>1092</v>
      </c>
      <c r="D107" s="2196"/>
      <c r="E107" s="863">
        <v>2</v>
      </c>
      <c r="F107" s="1247"/>
      <c r="G107" s="1303"/>
      <c r="H107" s="2106"/>
      <c r="I107" s="2108"/>
    </row>
    <row r="108" spans="1:9" ht="12.75" customHeight="1" x14ac:dyDescent="0.2">
      <c r="A108" s="1986">
        <f>A106-0.01</f>
        <v>-12.439999999999991</v>
      </c>
      <c r="B108" s="2004" t="s">
        <v>1090</v>
      </c>
      <c r="C108" s="2194" t="s">
        <v>1091</v>
      </c>
      <c r="D108" s="2195"/>
      <c r="E108" s="857">
        <v>1</v>
      </c>
      <c r="F108" s="1244"/>
      <c r="G108" s="1302"/>
      <c r="H108" s="2103"/>
      <c r="I108" s="2105"/>
    </row>
    <row r="109" spans="1:9" ht="13.5" customHeight="1" thickBot="1" x14ac:dyDescent="0.25">
      <c r="A109" s="1987"/>
      <c r="B109" s="2006"/>
      <c r="C109" s="2052" t="s">
        <v>1092</v>
      </c>
      <c r="D109" s="2196"/>
      <c r="E109" s="863">
        <v>2</v>
      </c>
      <c r="F109" s="1247"/>
      <c r="G109" s="1303"/>
      <c r="H109" s="2106"/>
      <c r="I109" s="2108"/>
    </row>
  </sheetData>
  <mergeCells count="216">
    <mergeCell ref="A106:A107"/>
    <mergeCell ref="B106:B107"/>
    <mergeCell ref="C106:D106"/>
    <mergeCell ref="H106:I107"/>
    <mergeCell ref="C107:D107"/>
    <mergeCell ref="A108:A109"/>
    <mergeCell ref="B108:B109"/>
    <mergeCell ref="C108:D108"/>
    <mergeCell ref="H108:I109"/>
    <mergeCell ref="C109:D109"/>
    <mergeCell ref="A102:A103"/>
    <mergeCell ref="B102:B103"/>
    <mergeCell ref="C102:D102"/>
    <mergeCell ref="H102:I103"/>
    <mergeCell ref="C103:D103"/>
    <mergeCell ref="A104:A105"/>
    <mergeCell ref="B104:B105"/>
    <mergeCell ref="C104:D104"/>
    <mergeCell ref="H104:I105"/>
    <mergeCell ref="C105:D105"/>
    <mergeCell ref="A98:A99"/>
    <mergeCell ref="B98:B99"/>
    <mergeCell ref="C98:D98"/>
    <mergeCell ref="H98:I99"/>
    <mergeCell ref="C99:D99"/>
    <mergeCell ref="A100:A101"/>
    <mergeCell ref="B100:B101"/>
    <mergeCell ref="C100:D100"/>
    <mergeCell ref="H100:I101"/>
    <mergeCell ref="C101:D101"/>
    <mergeCell ref="A94:A95"/>
    <mergeCell ref="B94:B95"/>
    <mergeCell ref="C94:D94"/>
    <mergeCell ref="H94:I95"/>
    <mergeCell ref="C95:D95"/>
    <mergeCell ref="A96:A97"/>
    <mergeCell ref="B96:B97"/>
    <mergeCell ref="C96:D96"/>
    <mergeCell ref="H96:I97"/>
    <mergeCell ref="C97:D97"/>
    <mergeCell ref="A90:A91"/>
    <mergeCell ref="B90:B91"/>
    <mergeCell ref="C90:D90"/>
    <mergeCell ref="H90:I91"/>
    <mergeCell ref="C91:D91"/>
    <mergeCell ref="A92:A93"/>
    <mergeCell ref="B92:B93"/>
    <mergeCell ref="C92:D92"/>
    <mergeCell ref="H92:I93"/>
    <mergeCell ref="C93:D93"/>
    <mergeCell ref="H86:I87"/>
    <mergeCell ref="C87:D87"/>
    <mergeCell ref="A88:A89"/>
    <mergeCell ref="B88:B89"/>
    <mergeCell ref="C88:D88"/>
    <mergeCell ref="H88:I89"/>
    <mergeCell ref="C89:D89"/>
    <mergeCell ref="A84:A85"/>
    <mergeCell ref="B84:B85"/>
    <mergeCell ref="C84:D84"/>
    <mergeCell ref="C85:D85"/>
    <mergeCell ref="A86:A87"/>
    <mergeCell ref="B86:B87"/>
    <mergeCell ref="C86:D86"/>
    <mergeCell ref="A80:A81"/>
    <mergeCell ref="B80:B81"/>
    <mergeCell ref="C80:D80"/>
    <mergeCell ref="H80:I81"/>
    <mergeCell ref="C81:D81"/>
    <mergeCell ref="A82:A83"/>
    <mergeCell ref="B82:B83"/>
    <mergeCell ref="C82:D82"/>
    <mergeCell ref="H82:I83"/>
    <mergeCell ref="C83:D83"/>
    <mergeCell ref="A76:A77"/>
    <mergeCell ref="B76:B77"/>
    <mergeCell ref="C76:D76"/>
    <mergeCell ref="H76:I77"/>
    <mergeCell ref="C77:D77"/>
    <mergeCell ref="A78:A79"/>
    <mergeCell ref="B78:B79"/>
    <mergeCell ref="C78:D78"/>
    <mergeCell ref="H78:I79"/>
    <mergeCell ref="C79:D79"/>
    <mergeCell ref="A72:A73"/>
    <mergeCell ref="B72:B73"/>
    <mergeCell ref="C72:D72"/>
    <mergeCell ref="H72:I73"/>
    <mergeCell ref="C73:D73"/>
    <mergeCell ref="A74:A75"/>
    <mergeCell ref="B74:B75"/>
    <mergeCell ref="C74:D74"/>
    <mergeCell ref="H74:I75"/>
    <mergeCell ref="C75:D75"/>
    <mergeCell ref="A68:A69"/>
    <mergeCell ref="B68:B69"/>
    <mergeCell ref="C68:D68"/>
    <mergeCell ref="H68:I69"/>
    <mergeCell ref="C69:D69"/>
    <mergeCell ref="A70:A71"/>
    <mergeCell ref="B70:B71"/>
    <mergeCell ref="C70:D70"/>
    <mergeCell ref="H70:I71"/>
    <mergeCell ref="C71:D71"/>
    <mergeCell ref="A64:A65"/>
    <mergeCell ref="B64:B65"/>
    <mergeCell ref="C64:D64"/>
    <mergeCell ref="H64:I65"/>
    <mergeCell ref="C65:D65"/>
    <mergeCell ref="A66:A67"/>
    <mergeCell ref="B66:B67"/>
    <mergeCell ref="C66:D66"/>
    <mergeCell ref="H66:I67"/>
    <mergeCell ref="C67:D67"/>
    <mergeCell ref="A60:A61"/>
    <mergeCell ref="B60:B61"/>
    <mergeCell ref="C60:D60"/>
    <mergeCell ref="H60:I61"/>
    <mergeCell ref="C61:D61"/>
    <mergeCell ref="A62:A63"/>
    <mergeCell ref="B62:B63"/>
    <mergeCell ref="C62:D62"/>
    <mergeCell ref="H62:I63"/>
    <mergeCell ref="C63:D63"/>
    <mergeCell ref="A52:A57"/>
    <mergeCell ref="B53:B54"/>
    <mergeCell ref="D56:G56"/>
    <mergeCell ref="D57:G57"/>
    <mergeCell ref="H58:I58"/>
    <mergeCell ref="A59:I59"/>
    <mergeCell ref="H46:I48"/>
    <mergeCell ref="C47:D47"/>
    <mergeCell ref="C48:D48"/>
    <mergeCell ref="A49:A51"/>
    <mergeCell ref="B49:B51"/>
    <mergeCell ref="C49:D49"/>
    <mergeCell ref="H49:I51"/>
    <mergeCell ref="C50:D50"/>
    <mergeCell ref="C51:D51"/>
    <mergeCell ref="A43:A45"/>
    <mergeCell ref="B43:B45"/>
    <mergeCell ref="C43:D43"/>
    <mergeCell ref="C44:D44"/>
    <mergeCell ref="C45:D45"/>
    <mergeCell ref="A46:A48"/>
    <mergeCell ref="B46:B48"/>
    <mergeCell ref="C46:D46"/>
    <mergeCell ref="A40:A42"/>
    <mergeCell ref="B40:B42"/>
    <mergeCell ref="C40:D40"/>
    <mergeCell ref="H40:I42"/>
    <mergeCell ref="C41:D41"/>
    <mergeCell ref="C42:D42"/>
    <mergeCell ref="H36:I36"/>
    <mergeCell ref="A37:A39"/>
    <mergeCell ref="B37:B39"/>
    <mergeCell ref="C37:D37"/>
    <mergeCell ref="C38:D38"/>
    <mergeCell ref="C39:D39"/>
    <mergeCell ref="A30:A33"/>
    <mergeCell ref="B30:B33"/>
    <mergeCell ref="A34:A35"/>
    <mergeCell ref="B34:B35"/>
    <mergeCell ref="C34:D34"/>
    <mergeCell ref="H34:I35"/>
    <mergeCell ref="C35:D35"/>
    <mergeCell ref="H24:I24"/>
    <mergeCell ref="A26:A27"/>
    <mergeCell ref="B26:B27"/>
    <mergeCell ref="C26:D26"/>
    <mergeCell ref="C27:D27"/>
    <mergeCell ref="A28:A29"/>
    <mergeCell ref="B28:B29"/>
    <mergeCell ref="C28:D28"/>
    <mergeCell ref="C29:D29"/>
    <mergeCell ref="A20:A21"/>
    <mergeCell ref="B20:B21"/>
    <mergeCell ref="C20:G21"/>
    <mergeCell ref="H20:I21"/>
    <mergeCell ref="A22:A23"/>
    <mergeCell ref="B22:B23"/>
    <mergeCell ref="C22:D22"/>
    <mergeCell ref="H22:I23"/>
    <mergeCell ref="C23:D23"/>
    <mergeCell ref="B14:B17"/>
    <mergeCell ref="C14:D14"/>
    <mergeCell ref="C15:D15"/>
    <mergeCell ref="C16:D16"/>
    <mergeCell ref="C17:D17"/>
    <mergeCell ref="A18:A19"/>
    <mergeCell ref="B18:B19"/>
    <mergeCell ref="C18:D18"/>
    <mergeCell ref="C19:D19"/>
    <mergeCell ref="B12:B13"/>
    <mergeCell ref="C12:D12"/>
    <mergeCell ref="H12:I13"/>
    <mergeCell ref="C13:D13"/>
    <mergeCell ref="A6:A7"/>
    <mergeCell ref="B6:B7"/>
    <mergeCell ref="C6:D6"/>
    <mergeCell ref="H6:I7"/>
    <mergeCell ref="C7:D7"/>
    <mergeCell ref="B8:B9"/>
    <mergeCell ref="C8:D8"/>
    <mergeCell ref="C9:D9"/>
    <mergeCell ref="B1:I1"/>
    <mergeCell ref="A2:I2"/>
    <mergeCell ref="H3:I3"/>
    <mergeCell ref="A4:A5"/>
    <mergeCell ref="B4:B5"/>
    <mergeCell ref="C4:D4"/>
    <mergeCell ref="H4:I5"/>
    <mergeCell ref="C5:D5"/>
    <mergeCell ref="B10:B11"/>
    <mergeCell ref="C10:D10"/>
    <mergeCell ref="C11:D11"/>
  </mergeCells>
  <printOptions horizontalCentered="1"/>
  <pageMargins left="0.5" right="0.25" top="0.5" bottom="0.5" header="0.25" footer="0.25"/>
  <pageSetup paperSize="9" orientation="portrait" r:id="rId1"/>
  <headerFooter differentFirst="1">
    <oddHeader>&amp;LHRBF Impact Evaluation&amp;CHealth Facility Questionnaire&amp;RForm F1</oddHeader>
    <oddFooter>&amp;R&amp;P / &amp;N</oddFooter>
  </headerFooter>
  <rowBreaks count="2" manualBreakCount="2">
    <brk id="35" max="8" man="1"/>
    <brk id="57" max="8"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9"/>
  <sheetViews>
    <sheetView zoomScale="160" zoomScaleNormal="160" zoomScaleSheetLayoutView="100" zoomScalePageLayoutView="160" workbookViewId="0">
      <selection activeCell="K2" sqref="K2"/>
    </sheetView>
  </sheetViews>
  <sheetFormatPr defaultColWidth="8.85546875" defaultRowHeight="21" x14ac:dyDescent="0.2"/>
  <cols>
    <col min="1" max="1" width="10.7109375" style="194" customWidth="1"/>
    <col min="2" max="2" width="29.140625" style="193" customWidth="1"/>
    <col min="3" max="3" width="8.85546875" style="195"/>
    <col min="4" max="4" width="9.42578125" style="195" customWidth="1"/>
    <col min="5" max="5" width="4.42578125" style="195" customWidth="1"/>
    <col min="6" max="6" width="3.140625" style="195" customWidth="1"/>
    <col min="7" max="7" width="8.42578125" style="193" customWidth="1"/>
    <col min="8" max="8" width="7.42578125" style="193" customWidth="1"/>
    <col min="9" max="9" width="0.140625" style="193" customWidth="1"/>
    <col min="10" max="16384" width="8.85546875" style="193"/>
  </cols>
  <sheetData>
    <row r="1" spans="1:10" s="190" customFormat="1" ht="30" customHeight="1" thickBot="1" x14ac:dyDescent="0.25">
      <c r="A1" s="582">
        <f>-13</f>
        <v>-13</v>
      </c>
      <c r="B1" s="1314" t="s">
        <v>1171</v>
      </c>
      <c r="C1" s="1315"/>
      <c r="D1" s="1315"/>
      <c r="E1" s="1315"/>
      <c r="F1" s="1316"/>
      <c r="G1" s="1920"/>
      <c r="H1" s="1621"/>
      <c r="I1" s="1317"/>
      <c r="J1" s="189"/>
    </row>
    <row r="2" spans="1:10" s="190" customFormat="1" ht="36.75" customHeight="1" thickBot="1" x14ac:dyDescent="0.25">
      <c r="A2" s="2246" t="s">
        <v>1088</v>
      </c>
      <c r="B2" s="2247"/>
      <c r="C2" s="2247"/>
      <c r="D2" s="2247"/>
      <c r="E2" s="2247"/>
      <c r="F2" s="2247"/>
      <c r="G2" s="2247"/>
      <c r="H2" s="2247"/>
      <c r="I2" s="2248"/>
      <c r="J2" s="189"/>
    </row>
    <row r="3" spans="1:10" s="107" customFormat="1" ht="16.5" customHeight="1" thickBot="1" x14ac:dyDescent="0.25">
      <c r="A3" s="841"/>
      <c r="B3" s="2243" t="s">
        <v>1172</v>
      </c>
      <c r="C3" s="2244"/>
      <c r="D3" s="2244"/>
      <c r="E3" s="2244"/>
      <c r="F3" s="2245"/>
      <c r="G3" s="1920" t="s">
        <v>384</v>
      </c>
      <c r="H3" s="1621"/>
      <c r="I3" s="571"/>
      <c r="J3" s="96"/>
    </row>
    <row r="4" spans="1:10" s="107" customFormat="1" ht="34.5" customHeight="1" x14ac:dyDescent="0.2">
      <c r="A4" s="1541">
        <f>A1-0.01</f>
        <v>-13.01</v>
      </c>
      <c r="B4" s="1544" t="s">
        <v>1173</v>
      </c>
      <c r="C4" s="2236" t="s">
        <v>1174</v>
      </c>
      <c r="D4" s="2237"/>
      <c r="E4" s="2237"/>
      <c r="F4" s="1318">
        <v>1</v>
      </c>
      <c r="G4" s="1319"/>
      <c r="H4" s="228"/>
      <c r="I4" s="571"/>
      <c r="J4" s="96"/>
    </row>
    <row r="5" spans="1:10" s="107" customFormat="1" ht="32.25" customHeight="1" x14ac:dyDescent="0.2">
      <c r="A5" s="1914"/>
      <c r="B5" s="1545"/>
      <c r="C5" s="2238" t="s">
        <v>1175</v>
      </c>
      <c r="D5" s="2239"/>
      <c r="E5" s="2239"/>
      <c r="F5" s="1320">
        <v>2</v>
      </c>
      <c r="G5" s="765"/>
      <c r="H5" s="243"/>
      <c r="I5" s="571"/>
      <c r="J5" s="96"/>
    </row>
    <row r="6" spans="1:10" s="107" customFormat="1" ht="16.5" customHeight="1" thickBot="1" x14ac:dyDescent="0.25">
      <c r="A6" s="1639"/>
      <c r="B6" s="1546"/>
      <c r="C6" s="2240" t="s">
        <v>929</v>
      </c>
      <c r="D6" s="2241"/>
      <c r="E6" s="2241"/>
      <c r="F6" s="1321">
        <v>96</v>
      </c>
      <c r="G6" s="1322"/>
      <c r="H6" s="1323"/>
      <c r="I6" s="571"/>
      <c r="J6" s="96"/>
    </row>
    <row r="7" spans="1:10" s="107" customFormat="1" ht="40.5" customHeight="1" x14ac:dyDescent="0.2">
      <c r="A7" s="1324">
        <f>A4-0.01</f>
        <v>-13.02</v>
      </c>
      <c r="B7" s="1547" t="s">
        <v>1177</v>
      </c>
      <c r="C7" s="1548"/>
      <c r="D7" s="1548"/>
      <c r="E7" s="1548"/>
      <c r="F7" s="1636"/>
      <c r="G7" s="2220" t="s">
        <v>1176</v>
      </c>
      <c r="H7" s="2221"/>
      <c r="I7" s="1311"/>
      <c r="J7" s="191"/>
    </row>
    <row r="8" spans="1:10" s="107" customFormat="1" x14ac:dyDescent="0.2">
      <c r="A8" s="838" t="s">
        <v>87</v>
      </c>
      <c r="B8" s="216" t="s">
        <v>1178</v>
      </c>
      <c r="C8" s="180"/>
      <c r="D8" s="180"/>
      <c r="E8" s="180"/>
      <c r="F8" s="181"/>
      <c r="G8" s="212"/>
      <c r="H8" s="213"/>
      <c r="I8" s="571"/>
      <c r="J8" s="96"/>
    </row>
    <row r="9" spans="1:10" s="107" customFormat="1" x14ac:dyDescent="0.2">
      <c r="A9" s="838" t="s">
        <v>871</v>
      </c>
      <c r="B9" s="216" t="s">
        <v>1179</v>
      </c>
      <c r="C9" s="180"/>
      <c r="D9" s="180"/>
      <c r="E9" s="180"/>
      <c r="F9" s="181"/>
      <c r="G9" s="212"/>
      <c r="H9" s="213"/>
      <c r="I9" s="571"/>
      <c r="J9" s="96"/>
    </row>
    <row r="10" spans="1:10" s="107" customFormat="1" x14ac:dyDescent="0.2">
      <c r="A10" s="1327" t="s">
        <v>477</v>
      </c>
      <c r="B10" s="180" t="s">
        <v>1180</v>
      </c>
      <c r="C10" s="180"/>
      <c r="D10" s="180"/>
      <c r="E10" s="180"/>
      <c r="F10" s="181"/>
      <c r="G10" s="212"/>
      <c r="H10" s="213"/>
      <c r="I10" s="571"/>
      <c r="J10" s="96"/>
    </row>
    <row r="11" spans="1:10" s="107" customFormat="1" x14ac:dyDescent="0.2">
      <c r="A11" s="1328" t="s">
        <v>872</v>
      </c>
      <c r="B11" s="1329" t="s">
        <v>1194</v>
      </c>
      <c r="C11" s="1330"/>
      <c r="D11" s="1330"/>
      <c r="E11" s="1330"/>
      <c r="F11" s="1331"/>
      <c r="G11" s="834"/>
      <c r="H11" s="836"/>
      <c r="I11" s="1312"/>
      <c r="J11" s="192"/>
    </row>
    <row r="12" spans="1:10" s="107" customFormat="1" x14ac:dyDescent="0.2">
      <c r="A12" s="1328" t="s">
        <v>873</v>
      </c>
      <c r="B12" s="216" t="s">
        <v>1183</v>
      </c>
      <c r="C12" s="1330"/>
      <c r="D12" s="1330"/>
      <c r="E12" s="1330"/>
      <c r="F12" s="1331"/>
      <c r="G12" s="834"/>
      <c r="H12" s="836"/>
      <c r="I12" s="1312"/>
      <c r="J12" s="192"/>
    </row>
    <row r="13" spans="1:10" s="107" customFormat="1" x14ac:dyDescent="0.2">
      <c r="A13" s="1328" t="s">
        <v>874</v>
      </c>
      <c r="B13" s="1329" t="s">
        <v>1184</v>
      </c>
      <c r="C13" s="1330"/>
      <c r="D13" s="1330"/>
      <c r="E13" s="1330"/>
      <c r="F13" s="1331"/>
      <c r="G13" s="834"/>
      <c r="H13" s="836"/>
      <c r="I13" s="1312"/>
      <c r="J13" s="192"/>
    </row>
    <row r="14" spans="1:10" ht="19.5" customHeight="1" x14ac:dyDescent="0.2">
      <c r="A14" s="838" t="s">
        <v>875</v>
      </c>
      <c r="B14" s="2249" t="s">
        <v>1190</v>
      </c>
      <c r="C14" s="1549"/>
      <c r="D14" s="1549"/>
      <c r="E14" s="1549"/>
      <c r="F14" s="1550"/>
      <c r="G14" s="211"/>
      <c r="H14" s="213"/>
      <c r="I14" s="1313"/>
    </row>
    <row r="15" spans="1:10" s="107" customFormat="1" x14ac:dyDescent="0.2">
      <c r="A15" s="838" t="s">
        <v>876</v>
      </c>
      <c r="B15" s="2249" t="s">
        <v>1182</v>
      </c>
      <c r="C15" s="1549"/>
      <c r="D15" s="1549"/>
      <c r="E15" s="1549"/>
      <c r="F15" s="1550"/>
      <c r="G15" s="211"/>
      <c r="H15" s="213"/>
      <c r="I15" s="1312"/>
      <c r="J15" s="192"/>
    </row>
    <row r="16" spans="1:10" s="107" customFormat="1" ht="21.75" thickBot="1" x14ac:dyDescent="0.25">
      <c r="A16" s="1333" t="s">
        <v>877</v>
      </c>
      <c r="B16" s="2242" t="s">
        <v>1181</v>
      </c>
      <c r="C16" s="1650"/>
      <c r="D16" s="1650"/>
      <c r="E16" s="1650"/>
      <c r="F16" s="1651"/>
      <c r="G16" s="236"/>
      <c r="H16" s="238"/>
      <c r="I16" s="1312"/>
      <c r="J16" s="192"/>
    </row>
    <row r="17" spans="1:10" s="107" customFormat="1" x14ac:dyDescent="0.2">
      <c r="A17" s="1334" t="s">
        <v>878</v>
      </c>
      <c r="B17" s="323" t="s">
        <v>1185</v>
      </c>
      <c r="C17" s="339"/>
      <c r="D17" s="339"/>
      <c r="E17" s="339"/>
      <c r="F17" s="340"/>
      <c r="G17" s="235"/>
      <c r="H17" s="209"/>
      <c r="I17" s="1312"/>
      <c r="J17" s="192"/>
    </row>
    <row r="18" spans="1:10" s="107" customFormat="1" ht="32.25" customHeight="1" x14ac:dyDescent="0.2">
      <c r="A18" s="1335" t="s">
        <v>879</v>
      </c>
      <c r="B18" s="218" t="s">
        <v>1186</v>
      </c>
      <c r="C18" s="184"/>
      <c r="D18" s="184"/>
      <c r="E18" s="184"/>
      <c r="F18" s="185"/>
      <c r="G18" s="211"/>
      <c r="H18" s="213"/>
      <c r="I18" s="1312"/>
      <c r="J18" s="192"/>
    </row>
    <row r="19" spans="1:10" s="107" customFormat="1" ht="32.25" customHeight="1" x14ac:dyDescent="0.2">
      <c r="A19" s="1335" t="s">
        <v>69</v>
      </c>
      <c r="B19" s="218" t="s">
        <v>1187</v>
      </c>
      <c r="C19" s="1336"/>
      <c r="D19" s="1336"/>
      <c r="E19" s="1336"/>
      <c r="F19" s="1337"/>
      <c r="G19" s="1338"/>
      <c r="H19" s="270"/>
      <c r="I19" s="571"/>
      <c r="J19" s="191"/>
    </row>
    <row r="20" spans="1:10" s="107" customFormat="1" x14ac:dyDescent="0.2">
      <c r="A20" s="1335" t="s">
        <v>70</v>
      </c>
      <c r="B20" s="218" t="s">
        <v>1188</v>
      </c>
      <c r="C20" s="1336"/>
      <c r="D20" s="1336"/>
      <c r="E20" s="1336"/>
      <c r="F20" s="1337"/>
      <c r="G20" s="1339"/>
      <c r="H20" s="1340"/>
      <c r="I20" s="571"/>
      <c r="J20" s="96"/>
    </row>
    <row r="21" spans="1:10" s="107" customFormat="1" x14ac:dyDescent="0.2">
      <c r="A21" s="1335" t="s">
        <v>71</v>
      </c>
      <c r="B21" s="218" t="s">
        <v>1196</v>
      </c>
      <c r="C21" s="1336"/>
      <c r="D21" s="1336"/>
      <c r="E21" s="1336"/>
      <c r="F21" s="1337"/>
      <c r="G21" s="269"/>
      <c r="H21" s="270"/>
      <c r="I21" s="571"/>
      <c r="J21" s="96"/>
    </row>
    <row r="22" spans="1:10" s="107" customFormat="1" x14ac:dyDescent="0.2">
      <c r="A22" s="1335" t="s">
        <v>72</v>
      </c>
      <c r="B22" s="218" t="s">
        <v>1195</v>
      </c>
      <c r="C22" s="1336"/>
      <c r="D22" s="1336"/>
      <c r="E22" s="1336"/>
      <c r="F22" s="1337"/>
      <c r="G22" s="269"/>
      <c r="H22" s="270"/>
      <c r="I22" s="571"/>
      <c r="J22" s="96"/>
    </row>
    <row r="23" spans="1:10" s="107" customFormat="1" x14ac:dyDescent="0.2">
      <c r="A23" s="1335" t="s">
        <v>73</v>
      </c>
      <c r="B23" s="218" t="s">
        <v>1189</v>
      </c>
      <c r="C23" s="1336"/>
      <c r="D23" s="1336"/>
      <c r="E23" s="1336"/>
      <c r="F23" s="1337"/>
      <c r="G23" s="269"/>
      <c r="H23" s="270"/>
      <c r="I23" s="571"/>
      <c r="J23" s="96"/>
    </row>
    <row r="24" spans="1:10" s="107" customFormat="1" x14ac:dyDescent="0.2">
      <c r="A24" s="1335" t="s">
        <v>74</v>
      </c>
      <c r="B24" s="218" t="s">
        <v>1191</v>
      </c>
      <c r="C24" s="1336"/>
      <c r="D24" s="1336"/>
      <c r="E24" s="1336"/>
      <c r="F24" s="1337"/>
      <c r="G24" s="269"/>
      <c r="H24" s="270"/>
      <c r="I24" s="571"/>
      <c r="J24" s="96"/>
    </row>
    <row r="25" spans="1:10" s="107" customFormat="1" x14ac:dyDescent="0.2">
      <c r="A25" s="1335" t="s">
        <v>75</v>
      </c>
      <c r="B25" s="218" t="s">
        <v>1192</v>
      </c>
      <c r="C25" s="1336"/>
      <c r="D25" s="1336"/>
      <c r="E25" s="1336"/>
      <c r="F25" s="1337"/>
      <c r="G25" s="269"/>
      <c r="H25" s="270"/>
      <c r="I25" s="571"/>
      <c r="J25" s="96"/>
    </row>
    <row r="26" spans="1:10" s="107" customFormat="1" ht="21.75" thickBot="1" x14ac:dyDescent="0.25">
      <c r="A26" s="1335" t="s">
        <v>78</v>
      </c>
      <c r="B26" s="218" t="s">
        <v>1193</v>
      </c>
      <c r="C26" s="1336"/>
      <c r="D26" s="1336"/>
      <c r="E26" s="1336"/>
      <c r="F26" s="1337"/>
      <c r="G26" s="269"/>
      <c r="H26" s="270"/>
      <c r="I26" s="571"/>
      <c r="J26" s="96"/>
    </row>
    <row r="27" spans="1:10" s="107" customFormat="1" ht="17.25" customHeight="1" thickBot="1" x14ac:dyDescent="0.25">
      <c r="A27" s="2243" t="s">
        <v>1419</v>
      </c>
      <c r="B27" s="2244"/>
      <c r="C27" s="2244"/>
      <c r="D27" s="2244"/>
      <c r="E27" s="2244"/>
      <c r="F27" s="2245"/>
      <c r="G27" s="1920" t="s">
        <v>384</v>
      </c>
      <c r="H27" s="1621"/>
      <c r="I27" s="1311"/>
      <c r="J27" s="191"/>
    </row>
    <row r="28" spans="1:10" s="107" customFormat="1" ht="34.5" customHeight="1" x14ac:dyDescent="0.2">
      <c r="A28" s="1541">
        <f>A7-0.01</f>
        <v>-13.03</v>
      </c>
      <c r="B28" s="1544" t="s">
        <v>1420</v>
      </c>
      <c r="C28" s="2236" t="s">
        <v>1421</v>
      </c>
      <c r="D28" s="2237"/>
      <c r="E28" s="2237"/>
      <c r="F28" s="1318">
        <v>1</v>
      </c>
      <c r="G28" s="1319"/>
      <c r="H28" s="228"/>
      <c r="I28" s="571"/>
      <c r="J28" s="96"/>
    </row>
    <row r="29" spans="1:10" s="107" customFormat="1" ht="36" customHeight="1" x14ac:dyDescent="0.2">
      <c r="A29" s="1542"/>
      <c r="B29" s="1545"/>
      <c r="C29" s="2238" t="s">
        <v>1175</v>
      </c>
      <c r="D29" s="2239"/>
      <c r="E29" s="1638"/>
      <c r="F29" s="1341">
        <v>2</v>
      </c>
      <c r="G29" s="765"/>
      <c r="H29" s="243"/>
      <c r="I29" s="571"/>
      <c r="J29" s="96"/>
    </row>
    <row r="30" spans="1:10" s="107" customFormat="1" ht="15.75" customHeight="1" thickBot="1" x14ac:dyDescent="0.25">
      <c r="A30" s="1639"/>
      <c r="B30" s="1546"/>
      <c r="C30" s="2240" t="s">
        <v>929</v>
      </c>
      <c r="D30" s="2241"/>
      <c r="E30" s="1889"/>
      <c r="F30" s="1321">
        <v>96</v>
      </c>
      <c r="G30" s="1322"/>
      <c r="H30" s="1323"/>
      <c r="I30" s="571"/>
      <c r="J30" s="96"/>
    </row>
    <row r="31" spans="1:10" s="107" customFormat="1" ht="34.5" customHeight="1" x14ac:dyDescent="0.2">
      <c r="A31" s="1324">
        <f>A28-0.01</f>
        <v>-13.04</v>
      </c>
      <c r="B31" s="1547" t="s">
        <v>1412</v>
      </c>
      <c r="C31" s="1548"/>
      <c r="D31" s="1548"/>
      <c r="E31" s="1548"/>
      <c r="F31" s="1636"/>
      <c r="G31" s="2220" t="s">
        <v>1176</v>
      </c>
      <c r="H31" s="2221"/>
      <c r="I31" s="1311"/>
      <c r="J31" s="191"/>
    </row>
    <row r="32" spans="1:10" s="107" customFormat="1" x14ac:dyDescent="0.2">
      <c r="A32" s="1328" t="s">
        <v>69</v>
      </c>
      <c r="B32" s="2222" t="s">
        <v>1417</v>
      </c>
      <c r="C32" s="2223"/>
      <c r="D32" s="2223"/>
      <c r="E32" s="2223"/>
      <c r="F32" s="2224"/>
      <c r="G32" s="248"/>
      <c r="H32" s="249"/>
      <c r="I32" s="571"/>
      <c r="J32" s="96"/>
    </row>
    <row r="33" spans="1:10" s="107" customFormat="1" x14ac:dyDescent="0.2">
      <c r="A33" s="838" t="s">
        <v>70</v>
      </c>
      <c r="B33" s="2222" t="s">
        <v>1418</v>
      </c>
      <c r="C33" s="2223"/>
      <c r="D33" s="2223"/>
      <c r="E33" s="2223"/>
      <c r="F33" s="2224"/>
      <c r="G33" s="212"/>
      <c r="H33" s="213"/>
      <c r="I33" s="571"/>
      <c r="J33" s="96"/>
    </row>
    <row r="34" spans="1:10" x14ac:dyDescent="0.2">
      <c r="A34" s="838" t="s">
        <v>71</v>
      </c>
      <c r="B34" s="2217" t="s">
        <v>1422</v>
      </c>
      <c r="C34" s="2218"/>
      <c r="D34" s="2218"/>
      <c r="E34" s="2218"/>
      <c r="F34" s="2219"/>
      <c r="G34" s="212"/>
      <c r="H34" s="213"/>
      <c r="I34" s="572"/>
      <c r="J34" s="97"/>
    </row>
    <row r="35" spans="1:10" x14ac:dyDescent="0.2">
      <c r="A35" s="838" t="s">
        <v>72</v>
      </c>
      <c r="B35" s="2217" t="s">
        <v>1423</v>
      </c>
      <c r="C35" s="2218"/>
      <c r="D35" s="2218"/>
      <c r="E35" s="2218"/>
      <c r="F35" s="2219"/>
      <c r="G35" s="212"/>
      <c r="H35" s="213"/>
      <c r="I35" s="572"/>
      <c r="J35" s="97"/>
    </row>
    <row r="36" spans="1:10" x14ac:dyDescent="0.2">
      <c r="A36" s="838" t="s">
        <v>73</v>
      </c>
      <c r="B36" s="2217" t="s">
        <v>1424</v>
      </c>
      <c r="C36" s="2218"/>
      <c r="D36" s="2218"/>
      <c r="E36" s="2218"/>
      <c r="F36" s="2219"/>
      <c r="G36" s="212"/>
      <c r="H36" s="213"/>
      <c r="I36" s="572"/>
      <c r="J36" s="97"/>
    </row>
    <row r="37" spans="1:10" x14ac:dyDescent="0.2">
      <c r="A37" s="838" t="s">
        <v>74</v>
      </c>
      <c r="B37" s="2217" t="s">
        <v>1425</v>
      </c>
      <c r="C37" s="2218"/>
      <c r="D37" s="2218"/>
      <c r="E37" s="2218"/>
      <c r="F37" s="2219"/>
      <c r="G37" s="212"/>
      <c r="H37" s="213"/>
      <c r="I37" s="572"/>
      <c r="J37" s="97"/>
    </row>
    <row r="38" spans="1:10" x14ac:dyDescent="0.2">
      <c r="A38" s="838" t="s">
        <v>75</v>
      </c>
      <c r="B38" s="2217" t="s">
        <v>1426</v>
      </c>
      <c r="C38" s="2218"/>
      <c r="D38" s="2218"/>
      <c r="E38" s="2218"/>
      <c r="F38" s="2219"/>
      <c r="G38" s="212"/>
      <c r="H38" s="213"/>
      <c r="I38" s="572"/>
      <c r="J38" s="97"/>
    </row>
    <row r="39" spans="1:10" ht="30.75" customHeight="1" thickBot="1" x14ac:dyDescent="0.25">
      <c r="A39" s="1342" t="s">
        <v>78</v>
      </c>
      <c r="B39" s="2242" t="s">
        <v>1427</v>
      </c>
      <c r="C39" s="1650"/>
      <c r="D39" s="1650"/>
      <c r="E39" s="1650"/>
      <c r="F39" s="1651"/>
      <c r="G39" s="237"/>
      <c r="H39" s="238"/>
      <c r="I39" s="572"/>
      <c r="J39" s="97"/>
    </row>
    <row r="40" spans="1:10" s="107" customFormat="1" ht="30" customHeight="1" thickBot="1" x14ac:dyDescent="0.25">
      <c r="A40" s="2243" t="s">
        <v>1416</v>
      </c>
      <c r="B40" s="2244"/>
      <c r="C40" s="2244"/>
      <c r="D40" s="2244"/>
      <c r="E40" s="2244"/>
      <c r="F40" s="2245"/>
      <c r="G40" s="1920" t="s">
        <v>384</v>
      </c>
      <c r="H40" s="1621"/>
      <c r="I40" s="1311"/>
      <c r="J40" s="191"/>
    </row>
    <row r="41" spans="1:10" s="107" customFormat="1" ht="25.5" customHeight="1" x14ac:dyDescent="0.2">
      <c r="A41" s="1541">
        <f>A31-0.01</f>
        <v>-13.049999999999999</v>
      </c>
      <c r="B41" s="1544" t="s">
        <v>1414</v>
      </c>
      <c r="C41" s="2236" t="s">
        <v>1415</v>
      </c>
      <c r="D41" s="2237"/>
      <c r="E41" s="2237"/>
      <c r="F41" s="1318">
        <v>1</v>
      </c>
      <c r="G41" s="1319"/>
      <c r="H41" s="228"/>
      <c r="I41" s="571"/>
      <c r="J41" s="96"/>
    </row>
    <row r="42" spans="1:10" s="107" customFormat="1" ht="33.75" customHeight="1" x14ac:dyDescent="0.2">
      <c r="A42" s="1542"/>
      <c r="B42" s="1545"/>
      <c r="C42" s="2238" t="s">
        <v>1175</v>
      </c>
      <c r="D42" s="2239"/>
      <c r="E42" s="2239"/>
      <c r="F42" s="1341">
        <v>2</v>
      </c>
      <c r="G42" s="765"/>
      <c r="H42" s="243"/>
      <c r="I42" s="571"/>
      <c r="J42" s="96"/>
    </row>
    <row r="43" spans="1:10" s="107" customFormat="1" ht="17.25" customHeight="1" thickBot="1" x14ac:dyDescent="0.25">
      <c r="A43" s="1639"/>
      <c r="B43" s="1546"/>
      <c r="C43" s="2240" t="s">
        <v>929</v>
      </c>
      <c r="D43" s="2241"/>
      <c r="E43" s="2241"/>
      <c r="F43" s="1321">
        <v>96</v>
      </c>
      <c r="G43" s="1322"/>
      <c r="H43" s="1323"/>
      <c r="I43" s="571"/>
      <c r="J43" s="96"/>
    </row>
    <row r="44" spans="1:10" s="107" customFormat="1" ht="42" customHeight="1" x14ac:dyDescent="0.2">
      <c r="A44" s="1324">
        <f>A41-0.01</f>
        <v>-13.059999999999999</v>
      </c>
      <c r="B44" s="1547" t="s">
        <v>1412</v>
      </c>
      <c r="C44" s="1548"/>
      <c r="D44" s="1548"/>
      <c r="E44" s="1548"/>
      <c r="F44" s="1636"/>
      <c r="G44" s="2220" t="s">
        <v>1176</v>
      </c>
      <c r="H44" s="2221"/>
      <c r="I44" s="1311"/>
      <c r="J44" s="191"/>
    </row>
    <row r="45" spans="1:10" s="107" customFormat="1" x14ac:dyDescent="0.2">
      <c r="A45" s="1328" t="s">
        <v>69</v>
      </c>
      <c r="B45" s="2222" t="s">
        <v>1413</v>
      </c>
      <c r="C45" s="2223"/>
      <c r="D45" s="2223"/>
      <c r="E45" s="2223"/>
      <c r="F45" s="2224"/>
      <c r="G45" s="248"/>
      <c r="H45" s="249"/>
      <c r="I45" s="571"/>
      <c r="J45" s="96"/>
    </row>
    <row r="46" spans="1:10" s="107" customFormat="1" x14ac:dyDescent="0.2">
      <c r="A46" s="838" t="s">
        <v>70</v>
      </c>
      <c r="B46" s="2217" t="s">
        <v>1411</v>
      </c>
      <c r="C46" s="2218"/>
      <c r="D46" s="2218"/>
      <c r="E46" s="2218"/>
      <c r="F46" s="2219"/>
      <c r="G46" s="212"/>
      <c r="H46" s="213"/>
      <c r="I46" s="571"/>
      <c r="J46" s="96"/>
    </row>
    <row r="47" spans="1:10" x14ac:dyDescent="0.2">
      <c r="A47" s="838" t="s">
        <v>71</v>
      </c>
      <c r="B47" s="2217" t="s">
        <v>1402</v>
      </c>
      <c r="C47" s="2218"/>
      <c r="D47" s="2218"/>
      <c r="E47" s="2218"/>
      <c r="F47" s="2219"/>
      <c r="G47" s="212"/>
      <c r="H47" s="213"/>
      <c r="I47" s="572"/>
      <c r="J47" s="97"/>
    </row>
    <row r="48" spans="1:10" x14ac:dyDescent="0.2">
      <c r="A48" s="838" t="s">
        <v>72</v>
      </c>
      <c r="B48" s="2217" t="s">
        <v>1401</v>
      </c>
      <c r="C48" s="2218"/>
      <c r="D48" s="2218"/>
      <c r="E48" s="2218"/>
      <c r="F48" s="2219"/>
      <c r="G48" s="212"/>
      <c r="H48" s="213"/>
      <c r="I48" s="572"/>
      <c r="J48" s="97"/>
    </row>
    <row r="49" spans="1:10" x14ac:dyDescent="0.2">
      <c r="A49" s="1335" t="s">
        <v>325</v>
      </c>
      <c r="B49" s="2228" t="s">
        <v>1410</v>
      </c>
      <c r="C49" s="2229"/>
      <c r="D49" s="2229"/>
      <c r="E49" s="2229"/>
      <c r="F49" s="2230"/>
      <c r="G49" s="212"/>
      <c r="H49" s="213"/>
      <c r="I49" s="572"/>
      <c r="J49" s="97"/>
    </row>
    <row r="50" spans="1:10" s="107" customFormat="1" ht="18.75" customHeight="1" thickBot="1" x14ac:dyDescent="0.25">
      <c r="A50" s="2231" t="s">
        <v>1409</v>
      </c>
      <c r="B50" s="2232"/>
      <c r="C50" s="2232"/>
      <c r="D50" s="2232"/>
      <c r="E50" s="2232"/>
      <c r="F50" s="2233"/>
      <c r="G50" s="2234" t="s">
        <v>384</v>
      </c>
      <c r="H50" s="2235"/>
      <c r="I50" s="1311"/>
      <c r="J50" s="191"/>
    </row>
    <row r="51" spans="1:10" s="107" customFormat="1" ht="31.5" customHeight="1" x14ac:dyDescent="0.2">
      <c r="A51" s="1541">
        <f>A44-0.01</f>
        <v>-13.069999999999999</v>
      </c>
      <c r="B51" s="1544" t="s">
        <v>1408</v>
      </c>
      <c r="C51" s="2236" t="s">
        <v>1407</v>
      </c>
      <c r="D51" s="2237"/>
      <c r="E51" s="2237"/>
      <c r="F51" s="1318">
        <v>1</v>
      </c>
      <c r="G51" s="1319"/>
      <c r="H51" s="228"/>
      <c r="I51" s="571"/>
      <c r="J51" s="96"/>
    </row>
    <row r="52" spans="1:10" s="107" customFormat="1" ht="39" customHeight="1" x14ac:dyDescent="0.2">
      <c r="A52" s="1542"/>
      <c r="B52" s="1545"/>
      <c r="C52" s="2238" t="s">
        <v>1175</v>
      </c>
      <c r="D52" s="2239"/>
      <c r="E52" s="2239"/>
      <c r="F52" s="1341">
        <v>2</v>
      </c>
      <c r="G52" s="765"/>
      <c r="H52" s="243"/>
      <c r="I52" s="571"/>
      <c r="J52" s="96"/>
    </row>
    <row r="53" spans="1:10" s="107" customFormat="1" ht="21.75" customHeight="1" thickBot="1" x14ac:dyDescent="0.25">
      <c r="A53" s="1639"/>
      <c r="B53" s="1546"/>
      <c r="C53" s="2240" t="s">
        <v>929</v>
      </c>
      <c r="D53" s="2241"/>
      <c r="E53" s="2241"/>
      <c r="F53" s="1321">
        <v>96</v>
      </c>
      <c r="G53" s="1322"/>
      <c r="H53" s="1323"/>
      <c r="I53" s="571"/>
      <c r="J53" s="96"/>
    </row>
    <row r="54" spans="1:10" s="107" customFormat="1" ht="33.75" customHeight="1" x14ac:dyDescent="0.2">
      <c r="A54" s="1324">
        <f>A51-0.01</f>
        <v>-13.079999999999998</v>
      </c>
      <c r="B54" s="1547" t="s">
        <v>1406</v>
      </c>
      <c r="C54" s="1548"/>
      <c r="D54" s="1548"/>
      <c r="E54" s="1548"/>
      <c r="F54" s="1636"/>
      <c r="G54" s="2220" t="s">
        <v>1176</v>
      </c>
      <c r="H54" s="2221"/>
      <c r="I54" s="571"/>
      <c r="J54" s="96"/>
    </row>
    <row r="55" spans="1:10" s="107" customFormat="1" ht="13.5" customHeight="1" x14ac:dyDescent="0.2">
      <c r="A55" s="1328" t="s">
        <v>69</v>
      </c>
      <c r="B55" s="2222" t="s">
        <v>1405</v>
      </c>
      <c r="C55" s="2223"/>
      <c r="D55" s="2223"/>
      <c r="E55" s="2223"/>
      <c r="F55" s="2224"/>
      <c r="G55" s="248"/>
      <c r="H55" s="249"/>
      <c r="I55" s="571"/>
      <c r="J55" s="96"/>
    </row>
    <row r="56" spans="1:10" s="107" customFormat="1" ht="15" customHeight="1" x14ac:dyDescent="0.2">
      <c r="A56" s="838" t="s">
        <v>70</v>
      </c>
      <c r="B56" s="2217" t="s">
        <v>1403</v>
      </c>
      <c r="C56" s="2218"/>
      <c r="D56" s="2218"/>
      <c r="E56" s="2218"/>
      <c r="F56" s="2219"/>
      <c r="G56" s="212"/>
      <c r="H56" s="213"/>
      <c r="I56" s="571"/>
      <c r="J56" s="96"/>
    </row>
    <row r="57" spans="1:10" s="107" customFormat="1" ht="13.5" customHeight="1" x14ac:dyDescent="0.2">
      <c r="A57" s="838" t="s">
        <v>71</v>
      </c>
      <c r="B57" s="1343" t="s">
        <v>1404</v>
      </c>
      <c r="C57" s="389"/>
      <c r="D57" s="389"/>
      <c r="E57" s="389"/>
      <c r="F57" s="1344"/>
      <c r="G57" s="212"/>
      <c r="H57" s="213"/>
      <c r="I57" s="571"/>
      <c r="J57" s="96"/>
    </row>
    <row r="58" spans="1:10" s="107" customFormat="1" ht="13.5" customHeight="1" x14ac:dyDescent="0.2">
      <c r="A58" s="838" t="s">
        <v>72</v>
      </c>
      <c r="B58" s="2217" t="s">
        <v>1195</v>
      </c>
      <c r="C58" s="2218"/>
      <c r="D58" s="2218"/>
      <c r="E58" s="2218"/>
      <c r="F58" s="2219"/>
      <c r="G58" s="212"/>
      <c r="H58" s="213"/>
      <c r="I58" s="571"/>
      <c r="J58" s="96"/>
    </row>
    <row r="59" spans="1:10" s="107" customFormat="1" ht="13.5" customHeight="1" thickBot="1" x14ac:dyDescent="0.25">
      <c r="A59" s="1333" t="s">
        <v>73</v>
      </c>
      <c r="B59" s="2225" t="s">
        <v>1189</v>
      </c>
      <c r="C59" s="2226"/>
      <c r="D59" s="2226"/>
      <c r="E59" s="2226"/>
      <c r="F59" s="2227"/>
      <c r="G59" s="237"/>
      <c r="H59" s="238"/>
      <c r="I59" s="571"/>
      <c r="J59" s="96"/>
    </row>
  </sheetData>
  <mergeCells count="58">
    <mergeCell ref="A27:F27"/>
    <mergeCell ref="G27:H27"/>
    <mergeCell ref="G1:H1"/>
    <mergeCell ref="A2:I2"/>
    <mergeCell ref="B3:F3"/>
    <mergeCell ref="G3:H3"/>
    <mergeCell ref="A4:A6"/>
    <mergeCell ref="B4:B6"/>
    <mergeCell ref="C4:E4"/>
    <mergeCell ref="C5:E5"/>
    <mergeCell ref="C6:E6"/>
    <mergeCell ref="B7:F7"/>
    <mergeCell ref="G7:H7"/>
    <mergeCell ref="B14:F14"/>
    <mergeCell ref="B15:F15"/>
    <mergeCell ref="B16:F16"/>
    <mergeCell ref="B36:F36"/>
    <mergeCell ref="A28:A30"/>
    <mergeCell ref="B28:B30"/>
    <mergeCell ref="C28:E28"/>
    <mergeCell ref="C29:E29"/>
    <mergeCell ref="C30:E30"/>
    <mergeCell ref="B31:F31"/>
    <mergeCell ref="G31:H31"/>
    <mergeCell ref="B32:F32"/>
    <mergeCell ref="B33:F33"/>
    <mergeCell ref="B34:F34"/>
    <mergeCell ref="B35:F35"/>
    <mergeCell ref="G40:H40"/>
    <mergeCell ref="A41:A43"/>
    <mergeCell ref="B41:B43"/>
    <mergeCell ref="C41:E41"/>
    <mergeCell ref="C42:E42"/>
    <mergeCell ref="C43:E43"/>
    <mergeCell ref="B37:F37"/>
    <mergeCell ref="B38:F38"/>
    <mergeCell ref="B39:F39"/>
    <mergeCell ref="A40:F40"/>
    <mergeCell ref="B44:F44"/>
    <mergeCell ref="B59:F59"/>
    <mergeCell ref="B49:F49"/>
    <mergeCell ref="A50:F50"/>
    <mergeCell ref="G50:H50"/>
    <mergeCell ref="A51:A53"/>
    <mergeCell ref="B51:B53"/>
    <mergeCell ref="C51:E51"/>
    <mergeCell ref="C52:E52"/>
    <mergeCell ref="C53:E53"/>
    <mergeCell ref="B54:F54"/>
    <mergeCell ref="G54:H54"/>
    <mergeCell ref="B55:F55"/>
    <mergeCell ref="B56:F56"/>
    <mergeCell ref="B58:F58"/>
    <mergeCell ref="G44:H44"/>
    <mergeCell ref="B45:F45"/>
    <mergeCell ref="B46:F46"/>
    <mergeCell ref="B47:F47"/>
    <mergeCell ref="B48:F48"/>
  </mergeCells>
  <printOptions horizontalCentered="1"/>
  <pageMargins left="0.5" right="0.5" top="0.5" bottom="0.5" header="0.25" footer="0.25"/>
  <pageSetup paperSize="9" orientation="portrait" r:id="rId1"/>
  <headerFooter differentFirst="1">
    <oddHeader>&amp;LHRBF Impact Evaluation&amp;CHealth Facility Questionnaire&amp;RForm F1</oddHeader>
    <oddFooter>&amp;R&amp;P / &amp;N</oddFooter>
  </headerFooter>
  <rowBreaks count="1" manualBreakCount="1">
    <brk id="39" max="7"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14"/>
  <sheetViews>
    <sheetView view="pageBreakPreview" zoomScale="172" zoomScaleNormal="130" zoomScaleSheetLayoutView="172" zoomScalePageLayoutView="130" workbookViewId="0">
      <selection activeCell="A41" sqref="A41:XFD42"/>
    </sheetView>
  </sheetViews>
  <sheetFormatPr defaultColWidth="8.85546875" defaultRowHeight="16.5" x14ac:dyDescent="0.2"/>
  <cols>
    <col min="1" max="1" width="7.85546875" style="116" customWidth="1"/>
    <col min="2" max="2" width="43.5703125" style="141" customWidth="1"/>
    <col min="3" max="3" width="13" style="199" customWidth="1"/>
    <col min="4" max="5" width="10.42578125" style="199" hidden="1" customWidth="1"/>
    <col min="6" max="6" width="8.42578125" style="199" customWidth="1"/>
    <col min="7" max="7" width="6.85546875" style="199" customWidth="1"/>
    <col min="8" max="8" width="5" style="100" customWidth="1"/>
    <col min="9" max="9" width="7.42578125" style="100" customWidth="1"/>
    <col min="10" max="16384" width="8.85546875" style="100"/>
  </cols>
  <sheetData>
    <row r="1" spans="1:14" s="197" customFormat="1" ht="30" customHeight="1" thickBot="1" x14ac:dyDescent="0.25">
      <c r="A1" s="582">
        <f>-14</f>
        <v>-14</v>
      </c>
      <c r="B1" s="1633" t="s">
        <v>1197</v>
      </c>
      <c r="C1" s="1634"/>
      <c r="D1" s="1634"/>
      <c r="E1" s="1634"/>
      <c r="F1" s="1634"/>
      <c r="G1" s="1634"/>
      <c r="H1" s="1634"/>
      <c r="I1" s="1635"/>
      <c r="J1" s="196"/>
      <c r="K1" s="196"/>
    </row>
    <row r="2" spans="1:14" s="197" customFormat="1" ht="18" customHeight="1" thickBot="1" x14ac:dyDescent="0.25">
      <c r="A2" s="1628" t="s">
        <v>1199</v>
      </c>
      <c r="B2" s="1629"/>
      <c r="C2" s="1629"/>
      <c r="D2" s="1629"/>
      <c r="E2" s="1629"/>
      <c r="F2" s="1629"/>
      <c r="G2" s="1629"/>
      <c r="H2" s="1629"/>
      <c r="I2" s="1630"/>
      <c r="J2" s="196"/>
      <c r="K2" s="196"/>
    </row>
    <row r="3" spans="1:14" s="197" customFormat="1" ht="18" customHeight="1" thickBot="1" x14ac:dyDescent="0.25">
      <c r="A3" s="2313" t="s">
        <v>1200</v>
      </c>
      <c r="B3" s="2314"/>
      <c r="C3" s="2314"/>
      <c r="D3" s="2314"/>
      <c r="E3" s="2314"/>
      <c r="F3" s="2314"/>
      <c r="G3" s="2314"/>
      <c r="H3" s="2314"/>
      <c r="I3" s="2315"/>
      <c r="J3" s="196"/>
      <c r="K3" s="196"/>
    </row>
    <row r="4" spans="1:14" ht="34.5" customHeight="1" x14ac:dyDescent="0.2">
      <c r="A4" s="1541">
        <f>A1-0.01</f>
        <v>-14.01</v>
      </c>
      <c r="B4" s="1544" t="s">
        <v>1201</v>
      </c>
      <c r="C4" s="2316" t="s">
        <v>1027</v>
      </c>
      <c r="D4" s="1876"/>
      <c r="E4" s="1876"/>
      <c r="F4" s="1876"/>
      <c r="G4" s="1877"/>
      <c r="H4" s="1673"/>
      <c r="I4" s="1580"/>
      <c r="K4" s="1984"/>
      <c r="L4" s="1984"/>
      <c r="M4" s="1984"/>
      <c r="N4" s="1984"/>
    </row>
    <row r="5" spans="1:14" ht="20.25" customHeight="1" x14ac:dyDescent="0.2">
      <c r="A5" s="1542"/>
      <c r="B5" s="1545"/>
      <c r="C5" s="2304" t="s">
        <v>1203</v>
      </c>
      <c r="D5" s="1866"/>
      <c r="E5" s="1866"/>
      <c r="F5" s="1866"/>
      <c r="G5" s="1867"/>
      <c r="H5" s="1565"/>
      <c r="I5" s="1566"/>
      <c r="K5" s="1984"/>
      <c r="L5" s="1984"/>
      <c r="M5" s="1984"/>
      <c r="N5" s="1984"/>
    </row>
    <row r="6" spans="1:14" ht="20.25" customHeight="1" x14ac:dyDescent="0.2">
      <c r="A6" s="1542"/>
      <c r="B6" s="1545" t="s">
        <v>1202</v>
      </c>
      <c r="C6" s="2304" t="s">
        <v>1028</v>
      </c>
      <c r="D6" s="1866"/>
      <c r="E6" s="1866"/>
      <c r="F6" s="1866"/>
      <c r="G6" s="1867"/>
      <c r="H6" s="1565"/>
      <c r="I6" s="1566"/>
      <c r="K6" s="1984"/>
      <c r="L6" s="1984"/>
      <c r="M6" s="1984"/>
      <c r="N6" s="1984"/>
    </row>
    <row r="7" spans="1:14" ht="20.25" customHeight="1" x14ac:dyDescent="0.2">
      <c r="A7" s="1542"/>
      <c r="B7" s="1545"/>
      <c r="C7" s="2304" t="s">
        <v>1204</v>
      </c>
      <c r="D7" s="1866"/>
      <c r="E7" s="1866"/>
      <c r="F7" s="1866"/>
      <c r="G7" s="1867"/>
      <c r="H7" s="1565"/>
      <c r="I7" s="1566"/>
      <c r="K7" s="1984"/>
      <c r="L7" s="1984"/>
      <c r="M7" s="1984"/>
      <c r="N7" s="1984"/>
    </row>
    <row r="8" spans="1:14" ht="15" customHeight="1" x14ac:dyDescent="0.2">
      <c r="A8" s="1542"/>
      <c r="B8" s="1545"/>
      <c r="C8" s="2304" t="s">
        <v>1205</v>
      </c>
      <c r="D8" s="1866"/>
      <c r="E8" s="1866"/>
      <c r="F8" s="1866"/>
      <c r="G8" s="1867"/>
      <c r="H8" s="1565"/>
      <c r="I8" s="1566"/>
      <c r="K8" s="2303"/>
      <c r="L8" s="2303"/>
      <c r="M8" s="2303"/>
      <c r="N8" s="2303"/>
    </row>
    <row r="9" spans="1:14" ht="15" customHeight="1" x14ac:dyDescent="0.2">
      <c r="A9" s="1542"/>
      <c r="B9" s="1913"/>
      <c r="C9" s="2304" t="s">
        <v>1206</v>
      </c>
      <c r="D9" s="1866"/>
      <c r="E9" s="1866"/>
      <c r="F9" s="1866"/>
      <c r="G9" s="1867"/>
      <c r="H9" s="1565"/>
      <c r="I9" s="1566"/>
      <c r="K9" s="2303"/>
      <c r="L9" s="2303"/>
      <c r="M9" s="2303"/>
      <c r="N9" s="2303"/>
    </row>
    <row r="10" spans="1:14" ht="15" customHeight="1" x14ac:dyDescent="0.2">
      <c r="A10" s="1542"/>
      <c r="B10" s="1913"/>
      <c r="C10" s="2304" t="s">
        <v>1207</v>
      </c>
      <c r="D10" s="1866"/>
      <c r="E10" s="1866"/>
      <c r="F10" s="1866"/>
      <c r="G10" s="1867"/>
      <c r="H10" s="1565"/>
      <c r="I10" s="1566"/>
      <c r="K10" s="198"/>
      <c r="L10" s="198"/>
      <c r="M10" s="198"/>
      <c r="N10" s="198"/>
    </row>
    <row r="11" spans="1:14" ht="15" customHeight="1" x14ac:dyDescent="0.2">
      <c r="A11" s="1542"/>
      <c r="B11" s="217"/>
      <c r="C11" s="2304" t="s">
        <v>1208</v>
      </c>
      <c r="D11" s="1866"/>
      <c r="E11" s="1866"/>
      <c r="F11" s="1866"/>
      <c r="G11" s="1867"/>
      <c r="H11" s="1565"/>
      <c r="I11" s="1566"/>
      <c r="K11" s="198"/>
      <c r="L11" s="198"/>
      <c r="M11" s="198"/>
      <c r="N11" s="198"/>
    </row>
    <row r="12" spans="1:14" ht="15" customHeight="1" x14ac:dyDescent="0.2">
      <c r="A12" s="1542"/>
      <c r="B12" s="217"/>
      <c r="C12" s="2305" t="s">
        <v>1032</v>
      </c>
      <c r="D12" s="2306"/>
      <c r="E12" s="2306"/>
      <c r="F12" s="2306"/>
      <c r="G12" s="2307"/>
      <c r="H12" s="1565"/>
      <c r="I12" s="1566"/>
      <c r="K12" s="198"/>
      <c r="L12" s="198"/>
      <c r="M12" s="198"/>
      <c r="N12" s="198"/>
    </row>
    <row r="13" spans="1:14" ht="15" customHeight="1" x14ac:dyDescent="0.2">
      <c r="A13" s="1542"/>
      <c r="B13" s="217"/>
      <c r="C13" s="2305" t="s">
        <v>554</v>
      </c>
      <c r="D13" s="2306"/>
      <c r="E13" s="2306"/>
      <c r="F13" s="2306"/>
      <c r="G13" s="2307"/>
      <c r="H13" s="1565"/>
      <c r="I13" s="1566"/>
    </row>
    <row r="14" spans="1:14" ht="15" customHeight="1" thickBot="1" x14ac:dyDescent="0.25">
      <c r="A14" s="1543"/>
      <c r="B14" s="252"/>
      <c r="C14" s="2308" t="s">
        <v>1209</v>
      </c>
      <c r="D14" s="2309"/>
      <c r="E14" s="2309"/>
      <c r="F14" s="2309"/>
      <c r="G14" s="2310"/>
      <c r="H14" s="2317"/>
      <c r="I14" s="2318"/>
    </row>
    <row r="15" spans="1:14" ht="18" customHeight="1" x14ac:dyDescent="0.2">
      <c r="A15" s="1541">
        <f>A4-0.01</f>
        <v>-14.02</v>
      </c>
      <c r="B15" s="1544" t="s">
        <v>1212</v>
      </c>
      <c r="C15" s="1359" t="s">
        <v>598</v>
      </c>
      <c r="D15" s="843"/>
      <c r="E15" s="768">
        <v>1</v>
      </c>
      <c r="F15" s="843"/>
      <c r="G15" s="844"/>
      <c r="H15" s="227"/>
      <c r="I15" s="786"/>
      <c r="J15" s="140"/>
      <c r="K15" s="140"/>
    </row>
    <row r="16" spans="1:14" ht="18" customHeight="1" x14ac:dyDescent="0.2">
      <c r="A16" s="1542"/>
      <c r="B16" s="1545"/>
      <c r="C16" s="1360" t="s">
        <v>599</v>
      </c>
      <c r="D16" s="1361"/>
      <c r="E16" s="1362">
        <v>2</v>
      </c>
      <c r="F16" s="1361"/>
      <c r="G16" s="1363"/>
      <c r="H16" s="219"/>
      <c r="I16" s="799"/>
      <c r="J16" s="140"/>
      <c r="K16" s="140"/>
    </row>
    <row r="17" spans="1:11" ht="28.5" customHeight="1" thickBot="1" x14ac:dyDescent="0.25">
      <c r="A17" s="1639"/>
      <c r="B17" s="1546"/>
      <c r="C17" s="2240" t="s">
        <v>1210</v>
      </c>
      <c r="D17" s="2241"/>
      <c r="E17" s="436">
        <v>3</v>
      </c>
      <c r="F17" s="1364" t="s">
        <v>95</v>
      </c>
      <c r="G17" s="1365">
        <v>16.010000000000002</v>
      </c>
      <c r="H17" s="646"/>
      <c r="I17" s="1366"/>
      <c r="J17" s="140"/>
      <c r="K17" s="140"/>
    </row>
    <row r="18" spans="1:11" ht="16.5" customHeight="1" x14ac:dyDescent="0.2">
      <c r="A18" s="1541">
        <f>A15-0.01</f>
        <v>-14.03</v>
      </c>
      <c r="B18" s="2311" t="s">
        <v>1211</v>
      </c>
      <c r="C18" s="842" t="s">
        <v>429</v>
      </c>
      <c r="D18" s="843"/>
      <c r="E18" s="848"/>
      <c r="F18" s="773"/>
      <c r="G18" s="851">
        <v>1</v>
      </c>
      <c r="H18" s="219"/>
      <c r="I18" s="799"/>
      <c r="J18" s="140"/>
      <c r="K18" s="140"/>
    </row>
    <row r="19" spans="1:11" ht="16.5" customHeight="1" thickBot="1" x14ac:dyDescent="0.25">
      <c r="A19" s="1543"/>
      <c r="B19" s="2312"/>
      <c r="C19" s="849" t="s">
        <v>562</v>
      </c>
      <c r="D19" s="845"/>
      <c r="E19" s="845"/>
      <c r="F19" s="646"/>
      <c r="G19" s="1367">
        <v>2</v>
      </c>
      <c r="H19" s="219"/>
      <c r="I19" s="799"/>
      <c r="J19" s="140"/>
      <c r="K19" s="140"/>
    </row>
    <row r="20" spans="1:11" ht="19.5" customHeight="1" x14ac:dyDescent="0.2">
      <c r="A20" s="1541">
        <f>A18-0.01</f>
        <v>-14.04</v>
      </c>
      <c r="B20" s="1544" t="s">
        <v>1213</v>
      </c>
      <c r="C20" s="1359" t="s">
        <v>1214</v>
      </c>
      <c r="D20" s="1368"/>
      <c r="E20" s="1368"/>
      <c r="F20" s="441"/>
      <c r="G20" s="844">
        <v>1</v>
      </c>
      <c r="H20" s="219"/>
      <c r="I20" s="799"/>
      <c r="J20" s="140"/>
      <c r="K20" s="140"/>
    </row>
    <row r="21" spans="1:11" ht="18.75" customHeight="1" thickBot="1" x14ac:dyDescent="0.25">
      <c r="A21" s="1543"/>
      <c r="B21" s="1546"/>
      <c r="C21" s="1369" t="s">
        <v>1215</v>
      </c>
      <c r="D21" s="1370"/>
      <c r="E21" s="1371"/>
      <c r="F21" s="1372"/>
      <c r="G21" s="846">
        <v>2</v>
      </c>
      <c r="H21" s="219"/>
      <c r="I21" s="799"/>
      <c r="J21" s="140"/>
      <c r="K21" s="140"/>
    </row>
    <row r="22" spans="1:11" x14ac:dyDescent="0.2">
      <c r="A22" s="1541">
        <f>A20-0.01</f>
        <v>-14.049999999999999</v>
      </c>
      <c r="B22" s="1544" t="s">
        <v>1216</v>
      </c>
      <c r="C22" s="842" t="s">
        <v>429</v>
      </c>
      <c r="D22" s="843"/>
      <c r="E22" s="848"/>
      <c r="F22" s="773"/>
      <c r="G22" s="851">
        <v>1</v>
      </c>
      <c r="H22" s="227"/>
      <c r="I22" s="786"/>
      <c r="J22" s="140"/>
      <c r="K22" s="140"/>
    </row>
    <row r="23" spans="1:11" ht="17.25" thickBot="1" x14ac:dyDescent="0.25">
      <c r="A23" s="1639"/>
      <c r="B23" s="1546"/>
      <c r="C23" s="849" t="s">
        <v>562</v>
      </c>
      <c r="D23" s="845"/>
      <c r="E23" s="845"/>
      <c r="F23" s="646"/>
      <c r="G23" s="1367">
        <v>2</v>
      </c>
      <c r="H23" s="646"/>
      <c r="I23" s="1366"/>
      <c r="J23" s="140"/>
      <c r="K23" s="140"/>
    </row>
    <row r="24" spans="1:11" x14ac:dyDescent="0.2">
      <c r="A24" s="1541">
        <f>A22-0.01</f>
        <v>-14.059999999999999</v>
      </c>
      <c r="B24" s="1544" t="s">
        <v>1217</v>
      </c>
      <c r="C24" s="1359" t="s">
        <v>1218</v>
      </c>
      <c r="D24" s="1368"/>
      <c r="E24" s="843"/>
      <c r="F24" s="773"/>
      <c r="G24" s="844">
        <v>1</v>
      </c>
      <c r="H24" s="1319"/>
      <c r="I24" s="786"/>
      <c r="J24" s="140"/>
      <c r="K24" s="140"/>
    </row>
    <row r="25" spans="1:11" x14ac:dyDescent="0.2">
      <c r="A25" s="1542"/>
      <c r="B25" s="1545"/>
      <c r="C25" s="1369" t="s">
        <v>1219</v>
      </c>
      <c r="D25" s="1373"/>
      <c r="E25" s="1370"/>
      <c r="F25" s="781"/>
      <c r="G25" s="1363">
        <v>2</v>
      </c>
      <c r="H25" s="765"/>
      <c r="I25" s="799"/>
      <c r="J25" s="140"/>
      <c r="K25" s="140"/>
    </row>
    <row r="26" spans="1:11" ht="17.25" thickBot="1" x14ac:dyDescent="0.25">
      <c r="A26" s="1639"/>
      <c r="B26" s="1546"/>
      <c r="C26" s="1374" t="s">
        <v>1220</v>
      </c>
      <c r="D26" s="1361"/>
      <c r="E26" s="845"/>
      <c r="F26" s="646"/>
      <c r="G26" s="846">
        <v>3</v>
      </c>
      <c r="H26" s="1322"/>
      <c r="I26" s="1366"/>
      <c r="J26" s="140"/>
      <c r="K26" s="140"/>
    </row>
    <row r="27" spans="1:11" ht="24.75" customHeight="1" x14ac:dyDescent="0.2">
      <c r="A27" s="1541">
        <f>A24-0.01</f>
        <v>-14.069999999999999</v>
      </c>
      <c r="B27" s="1544" t="s">
        <v>1221</v>
      </c>
      <c r="C27" s="2236" t="s">
        <v>1222</v>
      </c>
      <c r="D27" s="2237"/>
      <c r="E27" s="2237"/>
      <c r="F27" s="2237"/>
      <c r="G27" s="844">
        <v>1</v>
      </c>
      <c r="H27" s="1319"/>
      <c r="I27" s="786"/>
      <c r="K27" s="140"/>
    </row>
    <row r="28" spans="1:11" ht="30" customHeight="1" x14ac:dyDescent="0.2">
      <c r="A28" s="1542"/>
      <c r="B28" s="1545"/>
      <c r="C28" s="2238" t="s">
        <v>1223</v>
      </c>
      <c r="D28" s="2239"/>
      <c r="E28" s="2239"/>
      <c r="F28" s="2239"/>
      <c r="G28" s="1375">
        <v>2</v>
      </c>
      <c r="H28" s="765"/>
      <c r="I28" s="799"/>
      <c r="J28" s="140"/>
      <c r="K28" s="140"/>
    </row>
    <row r="29" spans="1:11" ht="15" customHeight="1" thickBot="1" x14ac:dyDescent="0.25">
      <c r="A29" s="1543"/>
      <c r="B29" s="1546"/>
      <c r="C29" s="1376" t="s">
        <v>1224</v>
      </c>
      <c r="D29" s="219"/>
      <c r="E29" s="219"/>
      <c r="F29" s="219"/>
      <c r="G29" s="1363">
        <v>3</v>
      </c>
      <c r="H29" s="765"/>
      <c r="I29" s="799"/>
      <c r="J29" s="140"/>
      <c r="K29" s="140"/>
    </row>
    <row r="30" spans="1:11" ht="15" customHeight="1" thickBot="1" x14ac:dyDescent="0.25">
      <c r="A30" s="1541">
        <f>A27-0.01</f>
        <v>-14.079999999999998</v>
      </c>
      <c r="B30" s="1544" t="s">
        <v>1225</v>
      </c>
      <c r="C30" s="1359" t="s">
        <v>1226</v>
      </c>
      <c r="D30" s="1368"/>
      <c r="E30" s="843"/>
      <c r="F30" s="773"/>
      <c r="G30" s="844">
        <v>1</v>
      </c>
      <c r="H30" s="1319"/>
      <c r="I30" s="786"/>
      <c r="J30" s="140"/>
      <c r="K30" s="140"/>
    </row>
    <row r="31" spans="1:11" x14ac:dyDescent="0.2">
      <c r="A31" s="1542"/>
      <c r="B31" s="1545"/>
      <c r="C31" s="1359" t="s">
        <v>1227</v>
      </c>
      <c r="D31" s="848"/>
      <c r="E31" s="848"/>
      <c r="F31" s="777"/>
      <c r="G31" s="1363">
        <v>2</v>
      </c>
      <c r="H31" s="765"/>
      <c r="I31" s="799"/>
      <c r="J31" s="140"/>
      <c r="K31" s="140"/>
    </row>
    <row r="32" spans="1:11" ht="17.25" thickBot="1" x14ac:dyDescent="0.25">
      <c r="A32" s="1543"/>
      <c r="B32" s="1546"/>
      <c r="C32" s="1374" t="s">
        <v>1228</v>
      </c>
      <c r="D32" s="850"/>
      <c r="E32" s="1371"/>
      <c r="F32" s="646"/>
      <c r="G32" s="846">
        <v>3</v>
      </c>
      <c r="H32" s="1322"/>
      <c r="I32" s="1366"/>
      <c r="J32" s="140"/>
      <c r="K32" s="140"/>
    </row>
    <row r="33" spans="1:11" x14ac:dyDescent="0.2">
      <c r="A33" s="1542">
        <f>A30-0.01</f>
        <v>-14.089999999999998</v>
      </c>
      <c r="B33" s="1544" t="s">
        <v>1230</v>
      </c>
      <c r="C33" s="842" t="s">
        <v>429</v>
      </c>
      <c r="D33" s="843"/>
      <c r="E33" s="848"/>
      <c r="F33" s="773"/>
      <c r="G33" s="851">
        <v>1</v>
      </c>
      <c r="H33" s="765"/>
      <c r="I33" s="799"/>
      <c r="J33" s="140"/>
      <c r="K33" s="140"/>
    </row>
    <row r="34" spans="1:11" ht="17.25" thickBot="1" x14ac:dyDescent="0.25">
      <c r="A34" s="1639"/>
      <c r="B34" s="1546"/>
      <c r="C34" s="849" t="s">
        <v>562</v>
      </c>
      <c r="D34" s="845"/>
      <c r="E34" s="845"/>
      <c r="F34" s="646"/>
      <c r="G34" s="1367">
        <v>2</v>
      </c>
      <c r="H34" s="765"/>
      <c r="I34" s="799"/>
      <c r="J34" s="140"/>
      <c r="K34" s="140"/>
    </row>
    <row r="35" spans="1:11" x14ac:dyDescent="0.2">
      <c r="A35" s="1541">
        <f>A33-0.01</f>
        <v>-14.099999999999998</v>
      </c>
      <c r="B35" s="1623" t="s">
        <v>1231</v>
      </c>
      <c r="C35" s="1359" t="s">
        <v>598</v>
      </c>
      <c r="D35" s="843"/>
      <c r="E35" s="843"/>
      <c r="F35" s="773"/>
      <c r="G35" s="851">
        <v>1</v>
      </c>
      <c r="H35" s="1377"/>
      <c r="I35" s="243"/>
    </row>
    <row r="36" spans="1:11" x14ac:dyDescent="0.2">
      <c r="A36" s="1542"/>
      <c r="B36" s="1798"/>
      <c r="C36" s="1369" t="s">
        <v>1229</v>
      </c>
      <c r="D36" s="1370"/>
      <c r="E36" s="1370"/>
      <c r="F36" s="781"/>
      <c r="G36" s="852">
        <v>2</v>
      </c>
      <c r="H36" s="1377"/>
      <c r="I36" s="243"/>
    </row>
    <row r="37" spans="1:11" ht="17.25" thickBot="1" x14ac:dyDescent="0.25">
      <c r="A37" s="1543"/>
      <c r="B37" s="1561"/>
      <c r="C37" s="1374" t="s">
        <v>562</v>
      </c>
      <c r="D37" s="850"/>
      <c r="E37" s="850"/>
      <c r="F37" s="646"/>
      <c r="G37" s="853">
        <v>3</v>
      </c>
      <c r="H37" s="1378"/>
      <c r="I37" s="1323"/>
    </row>
    <row r="38" spans="1:11" ht="17.25" customHeight="1" thickBot="1" x14ac:dyDescent="0.25">
      <c r="A38" s="1882" t="s">
        <v>1232</v>
      </c>
      <c r="B38" s="2298"/>
      <c r="C38" s="2298"/>
      <c r="D38" s="2298"/>
      <c r="E38" s="2298"/>
      <c r="F38" s="2298"/>
      <c r="G38" s="2298"/>
      <c r="H38" s="2298"/>
      <c r="I38" s="1883"/>
    </row>
    <row r="39" spans="1:11" ht="17.25" thickBot="1" x14ac:dyDescent="0.25">
      <c r="A39" s="795"/>
      <c r="B39" s="387"/>
      <c r="C39" s="1379">
        <f>A35-0.01</f>
        <v>-14.109999999999998</v>
      </c>
      <c r="D39" s="1380">
        <f>C39-0.01</f>
        <v>-14.119999999999997</v>
      </c>
      <c r="E39" s="1380">
        <f>D39-0.01</f>
        <v>-14.129999999999997</v>
      </c>
      <c r="F39" s="2299">
        <f>E39-0.01</f>
        <v>-14.139999999999997</v>
      </c>
      <c r="G39" s="2300"/>
      <c r="H39" s="2299">
        <f>F39-0.01</f>
        <v>-14.149999999999997</v>
      </c>
      <c r="I39" s="2301"/>
    </row>
    <row r="40" spans="1:11" ht="87.75" customHeight="1" x14ac:dyDescent="0.2">
      <c r="A40" s="796"/>
      <c r="B40" s="1381"/>
      <c r="C40" s="2465" t="s">
        <v>1233</v>
      </c>
      <c r="D40" s="1719" t="s">
        <v>1198</v>
      </c>
      <c r="E40" s="1719" t="s">
        <v>880</v>
      </c>
      <c r="F40" s="2236" t="s">
        <v>1237</v>
      </c>
      <c r="G40" s="2237"/>
      <c r="H40" s="1622" t="s">
        <v>1236</v>
      </c>
      <c r="I40" s="1910"/>
    </row>
    <row r="41" spans="1:11" ht="15" customHeight="1" x14ac:dyDescent="0.2">
      <c r="A41" s="796"/>
      <c r="B41" s="1381"/>
      <c r="C41" s="388" t="s">
        <v>1234</v>
      </c>
      <c r="D41" s="1755"/>
      <c r="E41" s="1755" t="str">
        <f>"IF NONE, RECORD 00 and ► "&amp;TEXT(-H39,"(0.00)")</f>
        <v>IF NONE, RECORD 00 and ► (14.15)</v>
      </c>
      <c r="F41" s="847" t="s">
        <v>429</v>
      </c>
      <c r="G41" s="1382">
        <v>1</v>
      </c>
      <c r="H41" s="1797"/>
      <c r="I41" s="2302"/>
    </row>
    <row r="42" spans="1:11" ht="15" customHeight="1" x14ac:dyDescent="0.2">
      <c r="A42" s="796"/>
      <c r="B42" s="1381"/>
      <c r="C42" s="388" t="s">
        <v>1235</v>
      </c>
      <c r="D42" s="1755"/>
      <c r="E42" s="1755"/>
      <c r="F42" s="1383" t="s">
        <v>562</v>
      </c>
      <c r="G42" s="1384">
        <v>2</v>
      </c>
      <c r="H42" s="1797"/>
      <c r="I42" s="2302"/>
    </row>
    <row r="43" spans="1:11" ht="26.25" thickBot="1" x14ac:dyDescent="0.25">
      <c r="A43" s="796"/>
      <c r="B43" s="1385"/>
      <c r="C43" s="357" t="s">
        <v>1238</v>
      </c>
      <c r="D43" s="348"/>
      <c r="E43" s="348"/>
      <c r="F43" s="2284" t="s">
        <v>1239</v>
      </c>
      <c r="G43" s="2285"/>
      <c r="H43" s="449"/>
      <c r="I43" s="830"/>
    </row>
    <row r="44" spans="1:11" ht="20.25" customHeight="1" thickBot="1" x14ac:dyDescent="0.25">
      <c r="A44" s="1353" t="s">
        <v>1005</v>
      </c>
      <c r="B44" s="685"/>
      <c r="C44" s="685"/>
      <c r="D44" s="685"/>
      <c r="E44" s="685"/>
      <c r="F44" s="685"/>
      <c r="G44" s="685"/>
      <c r="H44" s="685"/>
      <c r="I44" s="1386"/>
    </row>
    <row r="45" spans="1:11" ht="15" customHeight="1" thickBot="1" x14ac:dyDescent="0.25">
      <c r="A45" s="1387" t="s">
        <v>81</v>
      </c>
      <c r="B45" s="1330" t="s">
        <v>1240</v>
      </c>
      <c r="C45" s="1388"/>
      <c r="D45" s="1389" t="s">
        <v>881</v>
      </c>
      <c r="E45" s="1389" t="s">
        <v>881</v>
      </c>
      <c r="F45" s="833"/>
      <c r="G45" s="837"/>
      <c r="H45" s="1600"/>
      <c r="I45" s="1601"/>
    </row>
    <row r="46" spans="1:11" ht="16.5" customHeight="1" thickBot="1" x14ac:dyDescent="0.25">
      <c r="A46" s="1390" t="s">
        <v>85</v>
      </c>
      <c r="B46" s="1332" t="s">
        <v>1006</v>
      </c>
      <c r="C46" s="1391"/>
      <c r="D46" s="1389" t="s">
        <v>881</v>
      </c>
      <c r="E46" s="1389" t="s">
        <v>881</v>
      </c>
      <c r="F46" s="840"/>
      <c r="G46" s="840"/>
      <c r="H46" s="1604"/>
      <c r="I46" s="1605"/>
    </row>
    <row r="47" spans="1:11" ht="15.75" customHeight="1" thickBot="1" x14ac:dyDescent="0.25">
      <c r="A47" s="1390" t="s">
        <v>86</v>
      </c>
      <c r="B47" s="1332" t="s">
        <v>1241</v>
      </c>
      <c r="C47" s="1392"/>
      <c r="D47" s="1389" t="s">
        <v>881</v>
      </c>
      <c r="E47" s="1389" t="s">
        <v>881</v>
      </c>
      <c r="F47" s="840"/>
      <c r="G47" s="840"/>
      <c r="H47" s="1604"/>
      <c r="I47" s="1605"/>
    </row>
    <row r="48" spans="1:11" ht="15.75" customHeight="1" thickBot="1" x14ac:dyDescent="0.25">
      <c r="A48" s="1390" t="s">
        <v>87</v>
      </c>
      <c r="B48" s="1331" t="s">
        <v>1007</v>
      </c>
      <c r="C48" s="1393"/>
      <c r="D48" s="1389" t="s">
        <v>881</v>
      </c>
      <c r="E48" s="1389" t="s">
        <v>881</v>
      </c>
      <c r="F48" s="840"/>
      <c r="G48" s="840"/>
      <c r="H48" s="1604"/>
      <c r="I48" s="1605"/>
    </row>
    <row r="49" spans="1:9" ht="16.5" customHeight="1" thickBot="1" x14ac:dyDescent="0.25">
      <c r="A49" s="1394" t="s">
        <v>61</v>
      </c>
      <c r="B49" s="449" t="s">
        <v>1008</v>
      </c>
      <c r="C49" s="1395"/>
      <c r="D49" s="1389" t="s">
        <v>881</v>
      </c>
      <c r="E49" s="1389" t="s">
        <v>881</v>
      </c>
      <c r="F49" s="1396"/>
      <c r="G49" s="1397"/>
      <c r="H49" s="2266"/>
      <c r="I49" s="2267"/>
    </row>
    <row r="50" spans="1:9" ht="19.5" customHeight="1" thickBot="1" x14ac:dyDescent="0.25">
      <c r="A50" s="1633" t="s">
        <v>1242</v>
      </c>
      <c r="B50" s="1634"/>
      <c r="C50" s="1634"/>
      <c r="D50" s="1634"/>
      <c r="E50" s="1634"/>
      <c r="F50" s="1634"/>
      <c r="G50" s="1634"/>
      <c r="H50" s="1634"/>
      <c r="I50" s="1635"/>
    </row>
    <row r="51" spans="1:9" ht="12.95" customHeight="1" thickBot="1" x14ac:dyDescent="0.25">
      <c r="A51" s="1398" t="s">
        <v>69</v>
      </c>
      <c r="B51" s="1399" t="s">
        <v>1243</v>
      </c>
      <c r="C51" s="832"/>
      <c r="D51" s="1400" t="s">
        <v>881</v>
      </c>
      <c r="E51" s="1401" t="s">
        <v>881</v>
      </c>
      <c r="F51" s="1325"/>
      <c r="G51" s="1326"/>
      <c r="H51" s="1600"/>
      <c r="I51" s="1601"/>
    </row>
    <row r="52" spans="1:9" ht="12.95" customHeight="1" thickBot="1" x14ac:dyDescent="0.25">
      <c r="A52" s="1390" t="s">
        <v>70</v>
      </c>
      <c r="B52" s="1402" t="s">
        <v>1244</v>
      </c>
      <c r="C52" s="1403"/>
      <c r="D52" s="1400" t="s">
        <v>881</v>
      </c>
      <c r="E52" s="1401" t="s">
        <v>881</v>
      </c>
      <c r="F52" s="835"/>
      <c r="G52" s="839"/>
      <c r="H52" s="1604"/>
      <c r="I52" s="1605"/>
    </row>
    <row r="53" spans="1:9" ht="12.95" customHeight="1" thickBot="1" x14ac:dyDescent="0.25">
      <c r="A53" s="1390" t="s">
        <v>71</v>
      </c>
      <c r="B53" s="1402" t="s">
        <v>1245</v>
      </c>
      <c r="C53" s="1404"/>
      <c r="D53" s="1400" t="s">
        <v>881</v>
      </c>
      <c r="E53" s="1401" t="s">
        <v>881</v>
      </c>
      <c r="F53" s="835"/>
      <c r="G53" s="839"/>
      <c r="H53" s="1604"/>
      <c r="I53" s="1605"/>
    </row>
    <row r="54" spans="1:9" ht="12.95" customHeight="1" thickBot="1" x14ac:dyDescent="0.25">
      <c r="A54" s="1390" t="s">
        <v>72</v>
      </c>
      <c r="B54" s="1402" t="s">
        <v>1246</v>
      </c>
      <c r="C54" s="1404"/>
      <c r="D54" s="1400" t="s">
        <v>881</v>
      </c>
      <c r="E54" s="1401" t="s">
        <v>881</v>
      </c>
      <c r="F54" s="835"/>
      <c r="G54" s="839"/>
      <c r="H54" s="1604"/>
      <c r="I54" s="1605"/>
    </row>
    <row r="55" spans="1:9" ht="12.95" customHeight="1" thickBot="1" x14ac:dyDescent="0.25">
      <c r="A55" s="1390" t="s">
        <v>73</v>
      </c>
      <c r="B55" s="1402" t="s">
        <v>1254</v>
      </c>
      <c r="C55" s="1392"/>
      <c r="D55" s="1400" t="s">
        <v>881</v>
      </c>
      <c r="E55" s="1401" t="s">
        <v>881</v>
      </c>
      <c r="F55" s="835"/>
      <c r="G55" s="839"/>
      <c r="H55" s="1604"/>
      <c r="I55" s="1605"/>
    </row>
    <row r="56" spans="1:9" ht="15.75" customHeight="1" thickBot="1" x14ac:dyDescent="0.25">
      <c r="A56" s="1390" t="s">
        <v>74</v>
      </c>
      <c r="B56" s="1402" t="s">
        <v>1247</v>
      </c>
      <c r="C56" s="1392"/>
      <c r="D56" s="1400" t="s">
        <v>881</v>
      </c>
      <c r="E56" s="1401" t="s">
        <v>881</v>
      </c>
      <c r="F56" s="835"/>
      <c r="G56" s="839"/>
      <c r="H56" s="1604"/>
      <c r="I56" s="1605"/>
    </row>
    <row r="57" spans="1:9" ht="18.75" customHeight="1" thickBot="1" x14ac:dyDescent="0.25">
      <c r="A57" s="1394" t="s">
        <v>75</v>
      </c>
      <c r="B57" s="1402" t="s">
        <v>1248</v>
      </c>
      <c r="C57" s="1392"/>
      <c r="D57" s="1400" t="s">
        <v>881</v>
      </c>
      <c r="E57" s="1401" t="s">
        <v>881</v>
      </c>
      <c r="F57" s="835"/>
      <c r="G57" s="839"/>
      <c r="H57" s="1604"/>
      <c r="I57" s="1605"/>
    </row>
    <row r="58" spans="1:9" ht="12.95" customHeight="1" thickBot="1" x14ac:dyDescent="0.25">
      <c r="A58" s="1390" t="s">
        <v>78</v>
      </c>
      <c r="B58" s="217" t="s">
        <v>1249</v>
      </c>
      <c r="C58" s="1393"/>
      <c r="D58" s="1400" t="s">
        <v>881</v>
      </c>
      <c r="E58" s="1401" t="s">
        <v>881</v>
      </c>
      <c r="F58" s="835"/>
      <c r="G58" s="839"/>
      <c r="H58" s="1604"/>
      <c r="I58" s="1605"/>
    </row>
    <row r="59" spans="1:9" ht="12.95" customHeight="1" thickBot="1" x14ac:dyDescent="0.25">
      <c r="A59" s="1327" t="s">
        <v>79</v>
      </c>
      <c r="B59" s="1402" t="s">
        <v>1250</v>
      </c>
      <c r="C59" s="1392"/>
      <c r="D59" s="1400" t="s">
        <v>881</v>
      </c>
      <c r="E59" s="1401" t="s">
        <v>881</v>
      </c>
      <c r="F59" s="1405"/>
      <c r="G59" s="1406"/>
      <c r="H59" s="1604"/>
      <c r="I59" s="1605"/>
    </row>
    <row r="60" spans="1:9" ht="14.25" customHeight="1" x14ac:dyDescent="0.2">
      <c r="A60" s="1407" t="s">
        <v>80</v>
      </c>
      <c r="B60" s="1402" t="s">
        <v>1251</v>
      </c>
      <c r="C60" s="1393"/>
      <c r="D60" s="1400" t="s">
        <v>881</v>
      </c>
      <c r="E60" s="1401" t="s">
        <v>881</v>
      </c>
      <c r="F60" s="1405"/>
      <c r="G60" s="1408"/>
      <c r="H60" s="1604"/>
      <c r="I60" s="1605"/>
    </row>
    <row r="61" spans="1:9" ht="12" customHeight="1" x14ac:dyDescent="0.2">
      <c r="A61" s="1409" t="s">
        <v>81</v>
      </c>
      <c r="B61" s="1410" t="s">
        <v>1252</v>
      </c>
      <c r="C61" s="1392"/>
      <c r="D61" s="1411"/>
      <c r="E61" s="1411"/>
      <c r="F61" s="1405"/>
      <c r="G61" s="1406"/>
      <c r="H61" s="1604"/>
      <c r="I61" s="1605"/>
    </row>
    <row r="62" spans="1:9" ht="12" customHeight="1" x14ac:dyDescent="0.2">
      <c r="A62" s="1409" t="s">
        <v>85</v>
      </c>
      <c r="B62" s="1410" t="s">
        <v>882</v>
      </c>
      <c r="C62" s="1392"/>
      <c r="D62" s="1411"/>
      <c r="E62" s="1411"/>
      <c r="F62" s="1405"/>
      <c r="G62" s="1406"/>
      <c r="H62" s="1604"/>
      <c r="I62" s="1605"/>
    </row>
    <row r="63" spans="1:9" ht="17.25" customHeight="1" thickBot="1" x14ac:dyDescent="0.25">
      <c r="A63" s="1412" t="s">
        <v>86</v>
      </c>
      <c r="B63" s="1413" t="s">
        <v>1253</v>
      </c>
      <c r="C63" s="1395"/>
      <c r="D63" s="1414"/>
      <c r="E63" s="1414"/>
      <c r="F63" s="1415"/>
      <c r="G63" s="1416"/>
      <c r="H63" s="2266"/>
      <c r="I63" s="2267"/>
    </row>
    <row r="64" spans="1:9" ht="20.25" customHeight="1" thickBot="1" x14ac:dyDescent="0.25">
      <c r="A64" s="1633" t="s">
        <v>716</v>
      </c>
      <c r="B64" s="1634"/>
      <c r="C64" s="1634"/>
      <c r="D64" s="1634"/>
      <c r="E64" s="1634"/>
      <c r="F64" s="1634"/>
      <c r="G64" s="1634"/>
      <c r="H64" s="1634"/>
      <c r="I64" s="1635"/>
    </row>
    <row r="65" spans="1:9" ht="12.95" customHeight="1" thickBot="1" x14ac:dyDescent="0.25">
      <c r="A65" s="1387" t="s">
        <v>62</v>
      </c>
      <c r="B65" s="235" t="s">
        <v>883</v>
      </c>
      <c r="C65" s="1417"/>
      <c r="D65" s="1389" t="s">
        <v>881</v>
      </c>
      <c r="E65" s="1389" t="s">
        <v>881</v>
      </c>
      <c r="F65" s="833"/>
      <c r="G65" s="837"/>
      <c r="H65" s="1600"/>
      <c r="I65" s="1601"/>
    </row>
    <row r="66" spans="1:9" ht="12.95" customHeight="1" thickBot="1" x14ac:dyDescent="0.25">
      <c r="A66" s="1387" t="s">
        <v>63</v>
      </c>
      <c r="B66" s="1332" t="s">
        <v>884</v>
      </c>
      <c r="C66" s="1404"/>
      <c r="D66" s="1389" t="s">
        <v>881</v>
      </c>
      <c r="E66" s="1389" t="s">
        <v>881</v>
      </c>
      <c r="F66" s="837"/>
      <c r="G66" s="837"/>
      <c r="H66" s="1604"/>
      <c r="I66" s="1605"/>
    </row>
    <row r="67" spans="1:9" ht="12.95" customHeight="1" thickBot="1" x14ac:dyDescent="0.25">
      <c r="A67" s="1390" t="s">
        <v>13</v>
      </c>
      <c r="B67" s="1332" t="s">
        <v>885</v>
      </c>
      <c r="C67" s="1404"/>
      <c r="D67" s="1389" t="s">
        <v>881</v>
      </c>
      <c r="E67" s="1389" t="s">
        <v>881</v>
      </c>
      <c r="F67" s="840"/>
      <c r="G67" s="840"/>
      <c r="H67" s="1604"/>
      <c r="I67" s="1605"/>
    </row>
    <row r="68" spans="1:9" ht="13.5" customHeight="1" thickBot="1" x14ac:dyDescent="0.25">
      <c r="A68" s="1394" t="s">
        <v>8</v>
      </c>
      <c r="B68" s="449" t="s">
        <v>886</v>
      </c>
      <c r="C68" s="1395"/>
      <c r="D68" s="1389" t="s">
        <v>881</v>
      </c>
      <c r="E68" s="1389" t="s">
        <v>881</v>
      </c>
      <c r="F68" s="1396"/>
      <c r="G68" s="1397"/>
      <c r="H68" s="2266"/>
      <c r="I68" s="2267"/>
    </row>
    <row r="69" spans="1:9" s="132" customFormat="1" ht="20.25" customHeight="1" thickBot="1" x14ac:dyDescent="0.25">
      <c r="A69" s="2286" t="s">
        <v>717</v>
      </c>
      <c r="B69" s="2287"/>
      <c r="C69" s="2287"/>
      <c r="D69" s="2287"/>
      <c r="E69" s="2287"/>
      <c r="F69" s="2287"/>
      <c r="G69" s="2287"/>
      <c r="H69" s="2287"/>
      <c r="I69" s="2288"/>
    </row>
    <row r="70" spans="1:9" s="132" customFormat="1" ht="12" customHeight="1" x14ac:dyDescent="0.2">
      <c r="A70" s="1418" t="s">
        <v>9</v>
      </c>
      <c r="B70" s="1419" t="s">
        <v>887</v>
      </c>
      <c r="C70" s="1420"/>
      <c r="D70" s="1421"/>
      <c r="E70" s="1422"/>
      <c r="F70" s="1423"/>
      <c r="G70" s="1424"/>
      <c r="H70" s="2289"/>
      <c r="I70" s="2290"/>
    </row>
    <row r="71" spans="1:9" s="132" customFormat="1" ht="12" customHeight="1" x14ac:dyDescent="0.2">
      <c r="A71" s="1425" t="s">
        <v>10</v>
      </c>
      <c r="B71" s="1426" t="s">
        <v>888</v>
      </c>
      <c r="C71" s="1427"/>
      <c r="D71" s="1428"/>
      <c r="E71" s="1429"/>
      <c r="F71" s="1430"/>
      <c r="G71" s="1431"/>
      <c r="H71" s="2291"/>
      <c r="I71" s="2292"/>
    </row>
    <row r="72" spans="1:9" s="132" customFormat="1" ht="12" customHeight="1" x14ac:dyDescent="0.2">
      <c r="A72" s="1425" t="s">
        <v>477</v>
      </c>
      <c r="B72" s="1426" t="s">
        <v>889</v>
      </c>
      <c r="C72" s="1427"/>
      <c r="D72" s="1428"/>
      <c r="E72" s="1429"/>
      <c r="F72" s="1430"/>
      <c r="G72" s="1431"/>
      <c r="H72" s="2291"/>
      <c r="I72" s="2292"/>
    </row>
    <row r="73" spans="1:9" s="132" customFormat="1" ht="12" customHeight="1" x14ac:dyDescent="0.2">
      <c r="A73" s="1425" t="s">
        <v>478</v>
      </c>
      <c r="B73" s="1426" t="s">
        <v>890</v>
      </c>
      <c r="C73" s="1432"/>
      <c r="D73" s="1428"/>
      <c r="E73" s="1429"/>
      <c r="F73" s="1430"/>
      <c r="G73" s="1431"/>
      <c r="H73" s="2291"/>
      <c r="I73" s="2292"/>
    </row>
    <row r="74" spans="1:9" s="132" customFormat="1" ht="12" customHeight="1" x14ac:dyDescent="0.2">
      <c r="A74" s="1433" t="s">
        <v>479</v>
      </c>
      <c r="B74" s="1426" t="s">
        <v>891</v>
      </c>
      <c r="C74" s="1434"/>
      <c r="D74" s="1429"/>
      <c r="E74" s="1429"/>
      <c r="F74" s="1430"/>
      <c r="G74" s="1431"/>
      <c r="H74" s="2291"/>
      <c r="I74" s="2292"/>
    </row>
    <row r="75" spans="1:9" s="132" customFormat="1" ht="12.75" customHeight="1" x14ac:dyDescent="0.2">
      <c r="A75" s="1435" t="s">
        <v>480</v>
      </c>
      <c r="B75" s="1436" t="s">
        <v>892</v>
      </c>
      <c r="C75" s="1427"/>
      <c r="D75" s="1429"/>
      <c r="E75" s="1429"/>
      <c r="F75" s="1430"/>
      <c r="G75" s="1431"/>
      <c r="H75" s="2291"/>
      <c r="I75" s="2292"/>
    </row>
    <row r="76" spans="1:9" s="132" customFormat="1" ht="15" customHeight="1" thickBot="1" x14ac:dyDescent="0.25">
      <c r="A76" s="1437" t="s">
        <v>481</v>
      </c>
      <c r="B76" s="1438" t="s">
        <v>1255</v>
      </c>
      <c r="C76" s="1439"/>
      <c r="D76" s="1440"/>
      <c r="E76" s="1440"/>
      <c r="F76" s="1441"/>
      <c r="G76" s="1442"/>
      <c r="H76" s="2293"/>
      <c r="I76" s="2294"/>
    </row>
    <row r="77" spans="1:9" ht="20.25" customHeight="1" thickBot="1" x14ac:dyDescent="0.25">
      <c r="A77" s="2295" t="s">
        <v>1256</v>
      </c>
      <c r="B77" s="2296"/>
      <c r="C77" s="2296"/>
      <c r="D77" s="2296"/>
      <c r="E77" s="2296"/>
      <c r="F77" s="2296"/>
      <c r="G77" s="2296"/>
      <c r="H77" s="2296"/>
      <c r="I77" s="2297"/>
    </row>
    <row r="78" spans="1:9" ht="17.25" customHeight="1" thickBot="1" x14ac:dyDescent="0.25">
      <c r="A78" s="1387" t="s">
        <v>893</v>
      </c>
      <c r="B78" s="1330" t="s">
        <v>1257</v>
      </c>
      <c r="C78" s="1443"/>
      <c r="D78" s="1389" t="s">
        <v>881</v>
      </c>
      <c r="E78" s="1389" t="s">
        <v>881</v>
      </c>
      <c r="F78" s="1444"/>
      <c r="G78" s="1445"/>
      <c r="H78" s="1600"/>
      <c r="I78" s="1601"/>
    </row>
    <row r="79" spans="1:9" ht="15" customHeight="1" thickBot="1" x14ac:dyDescent="0.25">
      <c r="A79" s="1390" t="s">
        <v>482</v>
      </c>
      <c r="B79" s="188" t="s">
        <v>1258</v>
      </c>
      <c r="C79" s="1446"/>
      <c r="D79" s="1389" t="s">
        <v>881</v>
      </c>
      <c r="E79" s="1389" t="s">
        <v>881</v>
      </c>
      <c r="F79" s="1447"/>
      <c r="G79" s="1447"/>
      <c r="H79" s="1604"/>
      <c r="I79" s="1605"/>
    </row>
    <row r="80" spans="1:9" ht="15" customHeight="1" thickBot="1" x14ac:dyDescent="0.25">
      <c r="A80" s="1390" t="s">
        <v>483</v>
      </c>
      <c r="B80" s="188" t="s">
        <v>894</v>
      </c>
      <c r="C80" s="1446"/>
      <c r="D80" s="1389" t="s">
        <v>881</v>
      </c>
      <c r="E80" s="1389" t="s">
        <v>881</v>
      </c>
      <c r="F80" s="1447"/>
      <c r="G80" s="1447"/>
      <c r="H80" s="1604"/>
      <c r="I80" s="1605"/>
    </row>
    <row r="81" spans="1:9" ht="15" customHeight="1" thickBot="1" x14ac:dyDescent="0.25">
      <c r="A81" s="1394" t="s">
        <v>895</v>
      </c>
      <c r="B81" s="449" t="s">
        <v>1259</v>
      </c>
      <c r="C81" s="1448"/>
      <c r="D81" s="1389" t="s">
        <v>881</v>
      </c>
      <c r="E81" s="1389" t="s">
        <v>881</v>
      </c>
      <c r="F81" s="1449"/>
      <c r="G81" s="1450"/>
      <c r="H81" s="2266"/>
      <c r="I81" s="2267"/>
    </row>
    <row r="82" spans="1:9" ht="20.25" customHeight="1" thickBot="1" x14ac:dyDescent="0.25">
      <c r="A82" s="1633" t="s">
        <v>712</v>
      </c>
      <c r="B82" s="1634"/>
      <c r="C82" s="1634"/>
      <c r="D82" s="1634"/>
      <c r="E82" s="1634"/>
      <c r="F82" s="1634"/>
      <c r="G82" s="1634"/>
      <c r="H82" s="1634"/>
      <c r="I82" s="1635"/>
    </row>
    <row r="83" spans="1:9" ht="17.25" customHeight="1" thickBot="1" x14ac:dyDescent="0.25">
      <c r="A83" s="1398" t="s">
        <v>484</v>
      </c>
      <c r="B83" s="1399" t="s">
        <v>1260</v>
      </c>
      <c r="C83" s="1388"/>
      <c r="D83" s="1389" t="s">
        <v>881</v>
      </c>
      <c r="E83" s="1389" t="s">
        <v>881</v>
      </c>
      <c r="F83" s="1444"/>
      <c r="G83" s="1444"/>
      <c r="H83" s="1600"/>
      <c r="I83" s="1601"/>
    </row>
    <row r="84" spans="1:9" ht="17.25" customHeight="1" thickBot="1" x14ac:dyDescent="0.25">
      <c r="A84" s="1390" t="s">
        <v>896</v>
      </c>
      <c r="B84" s="1402" t="s">
        <v>1261</v>
      </c>
      <c r="C84" s="1392"/>
      <c r="D84" s="1389" t="s">
        <v>881</v>
      </c>
      <c r="E84" s="1389" t="s">
        <v>881</v>
      </c>
      <c r="F84" s="1447"/>
      <c r="G84" s="1447"/>
      <c r="H84" s="1604"/>
      <c r="I84" s="1605"/>
    </row>
    <row r="85" spans="1:9" ht="17.25" customHeight="1" thickBot="1" x14ac:dyDescent="0.25">
      <c r="A85" s="1390" t="s">
        <v>485</v>
      </c>
      <c r="B85" s="1402" t="s">
        <v>1262</v>
      </c>
      <c r="C85" s="1392"/>
      <c r="D85" s="1389" t="s">
        <v>881</v>
      </c>
      <c r="E85" s="1389" t="s">
        <v>881</v>
      </c>
      <c r="F85" s="1447"/>
      <c r="G85" s="1447"/>
      <c r="H85" s="1604"/>
      <c r="I85" s="1605"/>
    </row>
    <row r="86" spans="1:9" ht="24.75" customHeight="1" thickBot="1" x14ac:dyDescent="0.25">
      <c r="A86" s="1390" t="s">
        <v>897</v>
      </c>
      <c r="B86" s="1402" t="s">
        <v>1263</v>
      </c>
      <c r="C86" s="1392"/>
      <c r="D86" s="1389" t="s">
        <v>881</v>
      </c>
      <c r="E86" s="1389" t="s">
        <v>881</v>
      </c>
      <c r="F86" s="1447"/>
      <c r="G86" s="1447"/>
      <c r="H86" s="1604"/>
      <c r="I86" s="1605"/>
    </row>
    <row r="87" spans="1:9" ht="17.25" customHeight="1" thickBot="1" x14ac:dyDescent="0.25">
      <c r="A87" s="1390" t="s">
        <v>476</v>
      </c>
      <c r="B87" s="1402" t="s">
        <v>1264</v>
      </c>
      <c r="C87" s="1392"/>
      <c r="D87" s="1389" t="s">
        <v>881</v>
      </c>
      <c r="E87" s="1389" t="s">
        <v>881</v>
      </c>
      <c r="F87" s="1447"/>
      <c r="G87" s="1447"/>
      <c r="H87" s="1604"/>
      <c r="I87" s="1605"/>
    </row>
    <row r="88" spans="1:9" ht="17.25" customHeight="1" thickBot="1" x14ac:dyDescent="0.25">
      <c r="A88" s="1328" t="s">
        <v>898</v>
      </c>
      <c r="B88" s="1451" t="s">
        <v>1265</v>
      </c>
      <c r="C88" s="1392"/>
      <c r="D88" s="1389" t="s">
        <v>881</v>
      </c>
      <c r="E88" s="1389" t="s">
        <v>881</v>
      </c>
      <c r="F88" s="1445"/>
      <c r="G88" s="1445"/>
      <c r="H88" s="1604"/>
      <c r="I88" s="1605"/>
    </row>
    <row r="89" spans="1:9" ht="17.25" customHeight="1" thickBot="1" x14ac:dyDescent="0.25">
      <c r="A89" s="1452" t="s">
        <v>899</v>
      </c>
      <c r="B89" s="1094" t="s">
        <v>1266</v>
      </c>
      <c r="C89" s="1395"/>
      <c r="D89" s="1389" t="s">
        <v>881</v>
      </c>
      <c r="E89" s="1389" t="s">
        <v>881</v>
      </c>
      <c r="F89" s="1449"/>
      <c r="G89" s="1449"/>
      <c r="H89" s="2266"/>
      <c r="I89" s="2267"/>
    </row>
    <row r="90" spans="1:9" ht="20.100000000000001" customHeight="1" thickBot="1" x14ac:dyDescent="0.25">
      <c r="A90" s="1633" t="s">
        <v>1267</v>
      </c>
      <c r="B90" s="1634"/>
      <c r="C90" s="1634"/>
      <c r="D90" s="1634"/>
      <c r="E90" s="1634"/>
      <c r="F90" s="1634"/>
      <c r="G90" s="1634"/>
      <c r="H90" s="1634"/>
      <c r="I90" s="1635"/>
    </row>
    <row r="91" spans="1:9" ht="15.75" customHeight="1" thickBot="1" x14ac:dyDescent="0.25">
      <c r="A91" s="1328" t="s">
        <v>900</v>
      </c>
      <c r="B91" s="1451" t="s">
        <v>1268</v>
      </c>
      <c r="C91" s="297"/>
      <c r="D91" s="1389" t="s">
        <v>881</v>
      </c>
      <c r="E91" s="1389" t="s">
        <v>881</v>
      </c>
      <c r="F91" s="2278"/>
      <c r="G91" s="2279"/>
      <c r="H91" s="1600"/>
      <c r="I91" s="1601"/>
    </row>
    <row r="92" spans="1:9" ht="15.75" customHeight="1" thickBot="1" x14ac:dyDescent="0.25">
      <c r="A92" s="838" t="s">
        <v>901</v>
      </c>
      <c r="B92" s="1402" t="s">
        <v>1269</v>
      </c>
      <c r="C92" s="1404"/>
      <c r="D92" s="1389" t="s">
        <v>881</v>
      </c>
      <c r="E92" s="1389" t="s">
        <v>881</v>
      </c>
      <c r="F92" s="2280"/>
      <c r="G92" s="2281"/>
      <c r="H92" s="1604"/>
      <c r="I92" s="1605"/>
    </row>
    <row r="93" spans="1:9" ht="15.75" customHeight="1" thickBot="1" x14ac:dyDescent="0.25">
      <c r="A93" s="838" t="s">
        <v>902</v>
      </c>
      <c r="B93" s="1402" t="s">
        <v>1270</v>
      </c>
      <c r="C93" s="1404"/>
      <c r="D93" s="1389" t="s">
        <v>881</v>
      </c>
      <c r="E93" s="1389" t="s">
        <v>881</v>
      </c>
      <c r="F93" s="2280"/>
      <c r="G93" s="2281"/>
      <c r="H93" s="1604"/>
      <c r="I93" s="1605"/>
    </row>
    <row r="94" spans="1:9" ht="15.75" customHeight="1" thickBot="1" x14ac:dyDescent="0.25">
      <c r="A94" s="838" t="s">
        <v>903</v>
      </c>
      <c r="B94" s="1402" t="s">
        <v>1271</v>
      </c>
      <c r="C94" s="270"/>
      <c r="D94" s="1389" t="s">
        <v>881</v>
      </c>
      <c r="E94" s="1389" t="s">
        <v>881</v>
      </c>
      <c r="F94" s="2280"/>
      <c r="G94" s="2281"/>
      <c r="H94" s="1604"/>
      <c r="I94" s="1605"/>
    </row>
    <row r="95" spans="1:9" ht="28.5" customHeight="1" thickBot="1" x14ac:dyDescent="0.25">
      <c r="A95" s="1333" t="s">
        <v>904</v>
      </c>
      <c r="B95" s="1453" t="s">
        <v>1272</v>
      </c>
      <c r="C95" s="297"/>
      <c r="D95" s="1389" t="s">
        <v>881</v>
      </c>
      <c r="E95" s="1389" t="s">
        <v>881</v>
      </c>
      <c r="F95" s="2282"/>
      <c r="G95" s="2283"/>
      <c r="H95" s="2266"/>
      <c r="I95" s="2267"/>
    </row>
    <row r="96" spans="1:9" ht="16.5" customHeight="1" x14ac:dyDescent="0.2">
      <c r="A96" s="223" t="s">
        <v>905</v>
      </c>
      <c r="B96" s="1622" t="s">
        <v>1273</v>
      </c>
      <c r="C96" s="1454" t="s">
        <v>69</v>
      </c>
      <c r="D96" s="1444" t="s">
        <v>906</v>
      </c>
      <c r="E96" s="1444"/>
      <c r="F96" s="1444"/>
      <c r="G96" s="209"/>
      <c r="H96" s="1600"/>
      <c r="I96" s="1601"/>
    </row>
    <row r="97" spans="1:9" ht="16.5" customHeight="1" x14ac:dyDescent="0.2">
      <c r="A97" s="1455"/>
      <c r="B97" s="1797"/>
      <c r="C97" s="1405" t="s">
        <v>70</v>
      </c>
      <c r="D97" s="1447" t="s">
        <v>907</v>
      </c>
      <c r="E97" s="1447"/>
      <c r="F97" s="1447"/>
      <c r="G97" s="213"/>
      <c r="H97" s="1604"/>
      <c r="I97" s="1605"/>
    </row>
    <row r="98" spans="1:9" ht="16.5" customHeight="1" x14ac:dyDescent="0.2">
      <c r="A98" s="1455"/>
      <c r="B98" s="1797"/>
      <c r="C98" s="1405" t="s">
        <v>493</v>
      </c>
      <c r="D98" s="1447" t="s">
        <v>908</v>
      </c>
      <c r="E98" s="1447"/>
      <c r="F98" s="1447"/>
      <c r="G98" s="213"/>
      <c r="H98" s="1604"/>
      <c r="I98" s="1605"/>
    </row>
    <row r="99" spans="1:9" ht="16.5" customHeight="1" x14ac:dyDescent="0.2">
      <c r="A99" s="1455"/>
      <c r="B99" s="1797"/>
      <c r="C99" s="1405" t="s">
        <v>494</v>
      </c>
      <c r="D99" s="1447" t="s">
        <v>909</v>
      </c>
      <c r="E99" s="1447"/>
      <c r="F99" s="1447"/>
      <c r="G99" s="213"/>
      <c r="H99" s="1604"/>
      <c r="I99" s="1605"/>
    </row>
    <row r="100" spans="1:9" ht="16.5" customHeight="1" thickBot="1" x14ac:dyDescent="0.25">
      <c r="A100" s="1455"/>
      <c r="B100" s="1797"/>
      <c r="C100" s="1415" t="s">
        <v>73</v>
      </c>
      <c r="D100" s="1456" t="s">
        <v>516</v>
      </c>
      <c r="E100" s="1456"/>
      <c r="F100" s="1456"/>
      <c r="G100" s="238"/>
      <c r="H100" s="2266"/>
      <c r="I100" s="2267"/>
    </row>
    <row r="101" spans="1:9" ht="39.75" customHeight="1" thickBot="1" x14ac:dyDescent="0.25">
      <c r="A101" s="614">
        <v>14.17</v>
      </c>
      <c r="B101" s="304" t="s">
        <v>1275</v>
      </c>
      <c r="C101" s="1449" t="s">
        <v>1274</v>
      </c>
      <c r="D101" s="1457"/>
      <c r="E101" s="1457"/>
      <c r="F101" s="1458"/>
      <c r="G101" s="646"/>
      <c r="H101" s="255"/>
      <c r="I101" s="1355"/>
    </row>
    <row r="102" spans="1:9" ht="35.25" customHeight="1" x14ac:dyDescent="0.2">
      <c r="A102" s="1541">
        <f>H39-0.01</f>
        <v>-14.159999999999997</v>
      </c>
      <c r="B102" s="1544" t="s">
        <v>1276</v>
      </c>
      <c r="C102" s="2268" t="s">
        <v>1277</v>
      </c>
      <c r="D102" s="2269"/>
      <c r="E102" s="2269"/>
      <c r="F102" s="2269"/>
      <c r="G102" s="2270"/>
      <c r="H102" s="2271"/>
      <c r="I102" s="2272"/>
    </row>
    <row r="103" spans="1:9" ht="28.5" customHeight="1" x14ac:dyDescent="0.2">
      <c r="A103" s="1542"/>
      <c r="B103" s="1545"/>
      <c r="C103" s="2273" t="s">
        <v>1278</v>
      </c>
      <c r="D103" s="2274"/>
      <c r="E103" s="2274"/>
      <c r="F103" s="2274"/>
      <c r="G103" s="2275"/>
      <c r="H103" s="2276"/>
      <c r="I103" s="2277"/>
    </row>
    <row r="104" spans="1:9" ht="36.75" customHeight="1" x14ac:dyDescent="0.2">
      <c r="A104" s="1542"/>
      <c r="B104" s="1545"/>
      <c r="C104" s="2273" t="s">
        <v>1279</v>
      </c>
      <c r="D104" s="2274"/>
      <c r="E104" s="2274"/>
      <c r="F104" s="2274"/>
      <c r="G104" s="2275"/>
      <c r="H104" s="2276"/>
      <c r="I104" s="2277"/>
    </row>
    <row r="105" spans="1:9" ht="29.25" customHeight="1" x14ac:dyDescent="0.2">
      <c r="A105" s="1542"/>
      <c r="B105" s="1545"/>
      <c r="C105" s="2273" t="s">
        <v>1280</v>
      </c>
      <c r="D105" s="2274"/>
      <c r="E105" s="2274"/>
      <c r="F105" s="2274"/>
      <c r="G105" s="2275"/>
      <c r="H105" s="2250" t="s">
        <v>1284</v>
      </c>
      <c r="I105" s="2251"/>
    </row>
    <row r="106" spans="1:9" ht="31.5" customHeight="1" x14ac:dyDescent="0.2">
      <c r="A106" s="1542"/>
      <c r="B106" s="1545" t="s">
        <v>1285</v>
      </c>
      <c r="C106" s="2273" t="s">
        <v>1281</v>
      </c>
      <c r="D106" s="2274"/>
      <c r="E106" s="2274"/>
      <c r="F106" s="2274"/>
      <c r="G106" s="2275"/>
      <c r="H106" s="2250" t="s">
        <v>1284</v>
      </c>
      <c r="I106" s="2251"/>
    </row>
    <row r="107" spans="1:9" ht="27.75" customHeight="1" x14ac:dyDescent="0.2">
      <c r="A107" s="1542"/>
      <c r="B107" s="1545"/>
      <c r="C107" s="2273" t="s">
        <v>1282</v>
      </c>
      <c r="D107" s="2274"/>
      <c r="E107" s="2274"/>
      <c r="F107" s="2274"/>
      <c r="G107" s="2275"/>
      <c r="H107" s="2250" t="s">
        <v>1284</v>
      </c>
      <c r="I107" s="2251"/>
    </row>
    <row r="108" spans="1:9" ht="25.5" customHeight="1" thickBot="1" x14ac:dyDescent="0.25">
      <c r="A108" s="1543"/>
      <c r="B108" s="1546"/>
      <c r="C108" s="2252" t="s">
        <v>1283</v>
      </c>
      <c r="D108" s="2253"/>
      <c r="E108" s="2253"/>
      <c r="F108" s="2253"/>
      <c r="G108" s="2254"/>
      <c r="H108" s="2250" t="s">
        <v>1284</v>
      </c>
      <c r="I108" s="2251"/>
    </row>
    <row r="109" spans="1:9" ht="39.75" customHeight="1" thickBot="1" x14ac:dyDescent="0.25">
      <c r="A109" s="239" t="s">
        <v>910</v>
      </c>
      <c r="B109" s="449" t="s">
        <v>1286</v>
      </c>
      <c r="C109" s="1459" t="s">
        <v>1274</v>
      </c>
      <c r="D109" s="1457"/>
      <c r="E109" s="1457"/>
      <c r="F109" s="1458"/>
      <c r="G109" s="219"/>
      <c r="H109" s="2255"/>
      <c r="I109" s="2256"/>
    </row>
    <row r="110" spans="1:9" ht="18.75" customHeight="1" x14ac:dyDescent="0.2">
      <c r="A110" s="1541">
        <v>14.18</v>
      </c>
      <c r="B110" s="1548" t="s">
        <v>1287</v>
      </c>
      <c r="C110" s="2257" t="s">
        <v>1288</v>
      </c>
      <c r="D110" s="2258"/>
      <c r="E110" s="2258"/>
      <c r="F110" s="2259"/>
      <c r="G110" s="1460">
        <v>1</v>
      </c>
      <c r="H110" s="2260"/>
      <c r="I110" s="2261"/>
    </row>
    <row r="111" spans="1:9" ht="13.5" customHeight="1" x14ac:dyDescent="0.2">
      <c r="A111" s="1542"/>
      <c r="B111" s="1549"/>
      <c r="C111" s="2217" t="s">
        <v>1289</v>
      </c>
      <c r="D111" s="2218"/>
      <c r="E111" s="2218"/>
      <c r="F111" s="2219"/>
      <c r="G111" s="1461">
        <v>2</v>
      </c>
      <c r="H111" s="2262"/>
      <c r="I111" s="2263"/>
    </row>
    <row r="112" spans="1:9" ht="18" customHeight="1" x14ac:dyDescent="0.2">
      <c r="A112" s="1542"/>
      <c r="B112" s="1549"/>
      <c r="C112" s="2217" t="s">
        <v>1290</v>
      </c>
      <c r="D112" s="2218"/>
      <c r="E112" s="2218"/>
      <c r="F112" s="2219"/>
      <c r="G112" s="1461">
        <v>3</v>
      </c>
      <c r="H112" s="2262"/>
      <c r="I112" s="2263"/>
    </row>
    <row r="113" spans="1:9" ht="18" customHeight="1" thickBot="1" x14ac:dyDescent="0.25">
      <c r="A113" s="1542"/>
      <c r="B113" s="1549"/>
      <c r="C113" s="2217" t="s">
        <v>1291</v>
      </c>
      <c r="D113" s="2218"/>
      <c r="E113" s="2218"/>
      <c r="F113" s="2219"/>
      <c r="G113" s="1461">
        <v>4</v>
      </c>
      <c r="H113" s="2262"/>
      <c r="I113" s="2263"/>
    </row>
    <row r="114" spans="1:9" ht="18" customHeight="1" thickBot="1" x14ac:dyDescent="0.25">
      <c r="A114" s="1543"/>
      <c r="B114" s="1650"/>
      <c r="C114" s="2257" t="s">
        <v>1292</v>
      </c>
      <c r="D114" s="2258"/>
      <c r="E114" s="2258"/>
      <c r="F114" s="2259"/>
      <c r="G114" s="1462">
        <v>5</v>
      </c>
      <c r="H114" s="2264"/>
      <c r="I114" s="2265"/>
    </row>
  </sheetData>
  <mergeCells count="100">
    <mergeCell ref="B1:I1"/>
    <mergeCell ref="A2:I2"/>
    <mergeCell ref="A3:I3"/>
    <mergeCell ref="A4:A14"/>
    <mergeCell ref="B4:B5"/>
    <mergeCell ref="C4:G4"/>
    <mergeCell ref="H4:I14"/>
    <mergeCell ref="B9:B10"/>
    <mergeCell ref="C9:G9"/>
    <mergeCell ref="K4:N4"/>
    <mergeCell ref="C5:G5"/>
    <mergeCell ref="K5:N5"/>
    <mergeCell ref="B6:B8"/>
    <mergeCell ref="C6:G6"/>
    <mergeCell ref="K6:N6"/>
    <mergeCell ref="C7:G7"/>
    <mergeCell ref="K7:N7"/>
    <mergeCell ref="C8:G8"/>
    <mergeCell ref="K8:N8"/>
    <mergeCell ref="A20:A21"/>
    <mergeCell ref="B20:B21"/>
    <mergeCell ref="K9:N9"/>
    <mergeCell ref="C10:G10"/>
    <mergeCell ref="C11:G11"/>
    <mergeCell ref="C12:G12"/>
    <mergeCell ref="C13:G13"/>
    <mergeCell ref="C14:G14"/>
    <mergeCell ref="A15:A17"/>
    <mergeCell ref="B15:B17"/>
    <mergeCell ref="C17:D17"/>
    <mergeCell ref="A18:A19"/>
    <mergeCell ref="B18:B19"/>
    <mergeCell ref="A30:A32"/>
    <mergeCell ref="B30:B32"/>
    <mergeCell ref="A33:A34"/>
    <mergeCell ref="B33:B34"/>
    <mergeCell ref="A22:A23"/>
    <mergeCell ref="B22:B23"/>
    <mergeCell ref="A24:A26"/>
    <mergeCell ref="B24:B26"/>
    <mergeCell ref="A27:A29"/>
    <mergeCell ref="B27:B29"/>
    <mergeCell ref="D40:D42"/>
    <mergeCell ref="E40:E42"/>
    <mergeCell ref="F40:G40"/>
    <mergeCell ref="H40:I42"/>
    <mergeCell ref="C27:F27"/>
    <mergeCell ref="C28:F28"/>
    <mergeCell ref="A35:A37"/>
    <mergeCell ref="B35:B37"/>
    <mergeCell ref="A38:I38"/>
    <mergeCell ref="F39:G39"/>
    <mergeCell ref="H39:I39"/>
    <mergeCell ref="H83:I89"/>
    <mergeCell ref="F43:G43"/>
    <mergeCell ref="H45:I49"/>
    <mergeCell ref="A50:I50"/>
    <mergeCell ref="H51:I63"/>
    <mergeCell ref="A64:I64"/>
    <mergeCell ref="H65:I68"/>
    <mergeCell ref="A69:I69"/>
    <mergeCell ref="H70:I76"/>
    <mergeCell ref="A77:I77"/>
    <mergeCell ref="H78:I81"/>
    <mergeCell ref="A82:I82"/>
    <mergeCell ref="A90:I90"/>
    <mergeCell ref="F91:G91"/>
    <mergeCell ref="H91:I95"/>
    <mergeCell ref="F92:G92"/>
    <mergeCell ref="F93:G93"/>
    <mergeCell ref="F94:G94"/>
    <mergeCell ref="F95:G95"/>
    <mergeCell ref="B96:B100"/>
    <mergeCell ref="H96:I100"/>
    <mergeCell ref="A102:A108"/>
    <mergeCell ref="B102:B105"/>
    <mergeCell ref="C102:G102"/>
    <mergeCell ref="H102:I102"/>
    <mergeCell ref="C103:G103"/>
    <mergeCell ref="H103:I103"/>
    <mergeCell ref="C104:G104"/>
    <mergeCell ref="H104:I104"/>
    <mergeCell ref="C105:G105"/>
    <mergeCell ref="H105:I105"/>
    <mergeCell ref="B106:B108"/>
    <mergeCell ref="C106:G106"/>
    <mergeCell ref="H106:I106"/>
    <mergeCell ref="C107:G107"/>
    <mergeCell ref="H107:I107"/>
    <mergeCell ref="C108:G108"/>
    <mergeCell ref="H108:I108"/>
    <mergeCell ref="H109:I109"/>
    <mergeCell ref="A110:A114"/>
    <mergeCell ref="B110:B114"/>
    <mergeCell ref="C110:F110"/>
    <mergeCell ref="H110:I114"/>
    <mergeCell ref="C111:F111"/>
    <mergeCell ref="C112:F112"/>
    <mergeCell ref="C113:F113"/>
    <mergeCell ref="C114:F114"/>
  </mergeCells>
  <printOptions horizontalCentered="1"/>
  <pageMargins left="0.75" right="0.5" top="0.75" bottom="0.5" header="0.25" footer="0.25"/>
  <pageSetup orientation="portrait" r:id="rId1"/>
  <headerFooter differentFirst="1">
    <oddHeader>&amp;LHRBF Impact Evaluation&amp;CHealth Facility Questionnaire&amp;RForm F1</oddHeader>
    <oddFooter>&amp;R&amp;P / &amp;N</oddFooter>
  </headerFooter>
  <rowBreaks count="2" manualBreakCount="2">
    <brk id="37" max="8" man="1"/>
    <brk id="76" max="8"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1"/>
  <sheetViews>
    <sheetView view="pageBreakPreview" zoomScale="175" zoomScaleNormal="160" zoomScaleSheetLayoutView="175" zoomScalePageLayoutView="140" workbookViewId="0">
      <selection activeCell="D57" sqref="D57:E57"/>
    </sheetView>
  </sheetViews>
  <sheetFormatPr defaultColWidth="8.85546875" defaultRowHeight="21" x14ac:dyDescent="0.2"/>
  <cols>
    <col min="1" max="1" width="8.85546875" style="200"/>
    <col min="2" max="2" width="21.140625" style="108" customWidth="1"/>
    <col min="3" max="3" width="8.85546875" style="108"/>
    <col min="4" max="4" width="32.28515625" style="201" customWidth="1"/>
    <col min="5" max="5" width="4.42578125" style="108" customWidth="1"/>
    <col min="6" max="7" width="8.85546875" style="108"/>
    <col min="8" max="8" width="4" style="108" customWidth="1"/>
    <col min="9" max="9" width="4.42578125" style="108" customWidth="1"/>
    <col min="10" max="16384" width="8.85546875" style="108"/>
  </cols>
  <sheetData>
    <row r="1" spans="1:9" ht="21.75" thickBot="1" x14ac:dyDescent="0.25">
      <c r="A1" s="582">
        <v>16</v>
      </c>
      <c r="B1" s="1633" t="s">
        <v>1294</v>
      </c>
      <c r="C1" s="1634"/>
      <c r="D1" s="1634"/>
      <c r="E1" s="1634"/>
      <c r="F1" s="1634"/>
      <c r="G1" s="1634"/>
      <c r="H1" s="1634"/>
      <c r="I1" s="1635"/>
    </row>
    <row r="2" spans="1:9" ht="21.75" thickBot="1" x14ac:dyDescent="0.25">
      <c r="A2" s="1628" t="s">
        <v>1295</v>
      </c>
      <c r="B2" s="1629"/>
      <c r="C2" s="1629"/>
      <c r="D2" s="1629"/>
      <c r="E2" s="1629"/>
      <c r="F2" s="1629"/>
      <c r="G2" s="1629"/>
      <c r="H2" s="1629"/>
      <c r="I2" s="1630"/>
    </row>
    <row r="3" spans="1:9" ht="12.75" customHeight="1" x14ac:dyDescent="0.2">
      <c r="A3" s="1541">
        <v>16.010000000000002</v>
      </c>
      <c r="B3" s="2320" t="s">
        <v>1296</v>
      </c>
      <c r="C3" s="2323"/>
      <c r="D3" s="1463" t="s">
        <v>1297</v>
      </c>
      <c r="E3" s="1464"/>
      <c r="F3" s="227">
        <v>1</v>
      </c>
      <c r="G3" s="1465"/>
      <c r="H3" s="224"/>
      <c r="I3" s="786"/>
    </row>
    <row r="4" spans="1:9" x14ac:dyDescent="0.2">
      <c r="A4" s="1542"/>
      <c r="B4" s="2321"/>
      <c r="C4" s="2342"/>
      <c r="D4" s="1383" t="s">
        <v>1298</v>
      </c>
      <c r="E4" s="1370"/>
      <c r="F4" s="219">
        <v>2</v>
      </c>
      <c r="G4" s="852"/>
      <c r="H4" s="240"/>
      <c r="I4" s="799"/>
    </row>
    <row r="5" spans="1:9" x14ac:dyDescent="0.2">
      <c r="A5" s="725"/>
      <c r="B5" s="2321"/>
      <c r="C5" s="2342"/>
      <c r="D5" s="1383" t="s">
        <v>1299</v>
      </c>
      <c r="E5" s="219"/>
      <c r="F5" s="219">
        <v>3</v>
      </c>
      <c r="G5" s="243"/>
      <c r="H5" s="240"/>
      <c r="I5" s="243"/>
    </row>
    <row r="6" spans="1:9" x14ac:dyDescent="0.2">
      <c r="A6" s="725"/>
      <c r="B6" s="2321"/>
      <c r="C6" s="2342"/>
      <c r="D6" s="1383" t="s">
        <v>1300</v>
      </c>
      <c r="E6" s="219"/>
      <c r="F6" s="219">
        <v>4</v>
      </c>
      <c r="G6" s="243"/>
      <c r="H6" s="240"/>
      <c r="I6" s="243"/>
    </row>
    <row r="7" spans="1:9" ht="21.75" thickBot="1" x14ac:dyDescent="0.25">
      <c r="A7" s="650"/>
      <c r="B7" s="2343"/>
      <c r="C7" s="2344"/>
      <c r="D7" s="1466" t="s">
        <v>1301</v>
      </c>
      <c r="E7" s="646"/>
      <c r="F7" s="646">
        <v>5</v>
      </c>
      <c r="G7" s="1323"/>
      <c r="H7" s="1345"/>
      <c r="I7" s="1323"/>
    </row>
    <row r="8" spans="1:9" ht="15.75" customHeight="1" x14ac:dyDescent="0.2">
      <c r="A8" s="1541">
        <v>16.02</v>
      </c>
      <c r="B8" s="2326" t="s">
        <v>1302</v>
      </c>
      <c r="C8" s="2327"/>
      <c r="D8" s="1467" t="s">
        <v>1303</v>
      </c>
      <c r="E8" s="208"/>
      <c r="F8" s="208">
        <v>1</v>
      </c>
      <c r="G8" s="209"/>
      <c r="H8" s="224"/>
      <c r="I8" s="228"/>
    </row>
    <row r="9" spans="1:9" x14ac:dyDescent="0.2">
      <c r="A9" s="1542"/>
      <c r="B9" s="1681"/>
      <c r="C9" s="2328"/>
      <c r="D9" s="1468" t="s">
        <v>1304</v>
      </c>
      <c r="E9" s="212"/>
      <c r="F9" s="212">
        <v>2</v>
      </c>
      <c r="G9" s="213"/>
      <c r="H9" s="240"/>
      <c r="I9" s="243"/>
    </row>
    <row r="10" spans="1:9" ht="25.5" x14ac:dyDescent="0.2">
      <c r="A10" s="725"/>
      <c r="B10" s="1681"/>
      <c r="C10" s="2328"/>
      <c r="D10" s="1468" t="s">
        <v>1305</v>
      </c>
      <c r="E10" s="212"/>
      <c r="F10" s="212">
        <v>3</v>
      </c>
      <c r="G10" s="213"/>
      <c r="H10" s="240"/>
      <c r="I10" s="243"/>
    </row>
    <row r="11" spans="1:9" ht="25.5" x14ac:dyDescent="0.2">
      <c r="A11" s="725"/>
      <c r="B11" s="1681"/>
      <c r="C11" s="2328"/>
      <c r="D11" s="1468" t="s">
        <v>1306</v>
      </c>
      <c r="E11" s="212"/>
      <c r="F11" s="212">
        <v>4</v>
      </c>
      <c r="G11" s="213"/>
      <c r="H11" s="240"/>
      <c r="I11" s="243"/>
    </row>
    <row r="12" spans="1:9" x14ac:dyDescent="0.2">
      <c r="A12" s="725"/>
      <c r="B12" s="1681"/>
      <c r="C12" s="2328"/>
      <c r="D12" s="1468" t="s">
        <v>1307</v>
      </c>
      <c r="E12" s="212"/>
      <c r="F12" s="212">
        <v>5</v>
      </c>
      <c r="G12" s="213"/>
      <c r="H12" s="240"/>
      <c r="I12" s="243"/>
    </row>
    <row r="13" spans="1:9" x14ac:dyDescent="0.2">
      <c r="A13" s="725"/>
      <c r="B13" s="2345" t="s">
        <v>1313</v>
      </c>
      <c r="C13" s="2328"/>
      <c r="D13" s="1468" t="s">
        <v>1308</v>
      </c>
      <c r="E13" s="212"/>
      <c r="F13" s="212">
        <v>6</v>
      </c>
      <c r="G13" s="213"/>
      <c r="H13" s="240"/>
      <c r="I13" s="243"/>
    </row>
    <row r="14" spans="1:9" ht="16.5" customHeight="1" x14ac:dyDescent="0.2">
      <c r="A14" s="725"/>
      <c r="B14" s="2345"/>
      <c r="C14" s="2328"/>
      <c r="D14" s="1468" t="s">
        <v>1309</v>
      </c>
      <c r="E14" s="212"/>
      <c r="F14" s="212">
        <v>7</v>
      </c>
      <c r="G14" s="213"/>
      <c r="H14" s="240"/>
      <c r="I14" s="243"/>
    </row>
    <row r="15" spans="1:9" ht="40.5" customHeight="1" x14ac:dyDescent="0.2">
      <c r="A15" s="725"/>
      <c r="B15" s="1681"/>
      <c r="C15" s="2328"/>
      <c r="D15" s="2346" t="s">
        <v>1310</v>
      </c>
      <c r="E15" s="2347"/>
      <c r="F15" s="212">
        <v>8</v>
      </c>
      <c r="G15" s="213"/>
      <c r="H15" s="240"/>
      <c r="I15" s="243"/>
    </row>
    <row r="16" spans="1:9" ht="49.5" customHeight="1" x14ac:dyDescent="0.2">
      <c r="A16" s="725"/>
      <c r="B16" s="1681"/>
      <c r="C16" s="2328"/>
      <c r="D16" s="2346" t="s">
        <v>1311</v>
      </c>
      <c r="E16" s="2347"/>
      <c r="F16" s="212">
        <v>9</v>
      </c>
      <c r="G16" s="213"/>
      <c r="H16" s="240"/>
      <c r="I16" s="243"/>
    </row>
    <row r="17" spans="1:9" ht="39.75" customHeight="1" x14ac:dyDescent="0.2">
      <c r="A17" s="725"/>
      <c r="B17" s="1681"/>
      <c r="C17" s="2328"/>
      <c r="D17" s="1468" t="s">
        <v>1312</v>
      </c>
      <c r="E17" s="212"/>
      <c r="F17" s="212">
        <v>10</v>
      </c>
      <c r="G17" s="213"/>
      <c r="H17" s="240"/>
      <c r="I17" s="243"/>
    </row>
    <row r="18" spans="1:9" ht="25.5" x14ac:dyDescent="0.2">
      <c r="A18" s="725"/>
      <c r="B18" s="1681"/>
      <c r="C18" s="2328"/>
      <c r="D18" s="1468" t="s">
        <v>1314</v>
      </c>
      <c r="E18" s="212"/>
      <c r="F18" s="212">
        <v>11</v>
      </c>
      <c r="G18" s="213"/>
      <c r="H18" s="240"/>
      <c r="I18" s="243"/>
    </row>
    <row r="19" spans="1:9" ht="25.5" x14ac:dyDescent="0.2">
      <c r="A19" s="725"/>
      <c r="B19" s="240"/>
      <c r="C19" s="243"/>
      <c r="D19" s="1468" t="s">
        <v>1315</v>
      </c>
      <c r="E19" s="212"/>
      <c r="F19" s="212">
        <v>12</v>
      </c>
      <c r="G19" s="213"/>
      <c r="H19" s="240"/>
      <c r="I19" s="243"/>
    </row>
    <row r="20" spans="1:9" ht="18" customHeight="1" x14ac:dyDescent="0.2">
      <c r="A20" s="725"/>
      <c r="B20" s="240"/>
      <c r="C20" s="243"/>
      <c r="D20" s="1469" t="s">
        <v>1316</v>
      </c>
      <c r="E20" s="221"/>
      <c r="F20" s="221">
        <v>13</v>
      </c>
      <c r="G20" s="222"/>
      <c r="H20" s="240"/>
      <c r="I20" s="243"/>
    </row>
    <row r="21" spans="1:9" ht="36.75" customHeight="1" x14ac:dyDescent="0.2">
      <c r="A21" s="725"/>
      <c r="B21" s="240"/>
      <c r="C21" s="243"/>
      <c r="D21" s="1469" t="s">
        <v>1317</v>
      </c>
      <c r="E21" s="221"/>
      <c r="F21" s="221">
        <v>14</v>
      </c>
      <c r="G21" s="222"/>
      <c r="H21" s="240"/>
      <c r="I21" s="243"/>
    </row>
    <row r="22" spans="1:9" ht="21.75" thickBot="1" x14ac:dyDescent="0.25">
      <c r="A22" s="650"/>
      <c r="B22" s="1345"/>
      <c r="C22" s="1323"/>
      <c r="D22" s="1470" t="s">
        <v>1318</v>
      </c>
      <c r="E22" s="237"/>
      <c r="F22" s="237">
        <v>97</v>
      </c>
      <c r="G22" s="238"/>
      <c r="H22" s="1345"/>
      <c r="I22" s="1323"/>
    </row>
    <row r="23" spans="1:9" x14ac:dyDescent="0.2">
      <c r="A23" s="2348">
        <v>16.03</v>
      </c>
      <c r="B23" s="2326" t="s">
        <v>1319</v>
      </c>
      <c r="C23" s="2327"/>
      <c r="D23" s="1471" t="s">
        <v>1320</v>
      </c>
      <c r="E23" s="227"/>
      <c r="F23" s="227">
        <v>1</v>
      </c>
      <c r="G23" s="228"/>
      <c r="H23" s="224"/>
      <c r="I23" s="228"/>
    </row>
    <row r="24" spans="1:9" x14ac:dyDescent="0.2">
      <c r="A24" s="1660"/>
      <c r="B24" s="1681"/>
      <c r="C24" s="2328"/>
      <c r="D24" s="1472" t="s">
        <v>1321</v>
      </c>
      <c r="E24" s="219"/>
      <c r="F24" s="219">
        <v>2</v>
      </c>
      <c r="G24" s="243"/>
      <c r="H24" s="240"/>
      <c r="I24" s="243"/>
    </row>
    <row r="25" spans="1:9" ht="17.25" customHeight="1" x14ac:dyDescent="0.2">
      <c r="A25" s="1660"/>
      <c r="B25" s="1681"/>
      <c r="C25" s="2328"/>
      <c r="D25" s="1473" t="s">
        <v>1323</v>
      </c>
      <c r="E25" s="219"/>
      <c r="F25" s="219">
        <v>3</v>
      </c>
      <c r="G25" s="243"/>
      <c r="H25" s="240"/>
      <c r="I25" s="243"/>
    </row>
    <row r="26" spans="1:9" ht="12.75" customHeight="1" x14ac:dyDescent="0.2">
      <c r="A26" s="1660"/>
      <c r="B26" s="1681"/>
      <c r="C26" s="2328"/>
      <c r="D26" s="1473" t="s">
        <v>1322</v>
      </c>
      <c r="E26" s="219"/>
      <c r="F26" s="219">
        <v>4</v>
      </c>
      <c r="G26" s="243"/>
      <c r="H26" s="240"/>
      <c r="I26" s="243"/>
    </row>
    <row r="27" spans="1:9" ht="21.75" thickBot="1" x14ac:dyDescent="0.25">
      <c r="A27" s="2231"/>
      <c r="B27" s="2329"/>
      <c r="C27" s="2330"/>
      <c r="D27" s="1474" t="s">
        <v>1318</v>
      </c>
      <c r="E27" s="646"/>
      <c r="F27" s="646">
        <v>96</v>
      </c>
      <c r="G27" s="1323"/>
      <c r="H27" s="1345"/>
      <c r="I27" s="1323"/>
    </row>
    <row r="28" spans="1:9" ht="21" customHeight="1" x14ac:dyDescent="0.2">
      <c r="A28" s="2348">
        <v>16.04</v>
      </c>
      <c r="B28" s="2326" t="s">
        <v>1324</v>
      </c>
      <c r="C28" s="2327"/>
      <c r="D28" s="1471" t="s">
        <v>1320</v>
      </c>
      <c r="E28" s="227"/>
      <c r="F28" s="227">
        <v>1</v>
      </c>
      <c r="G28" s="228"/>
      <c r="H28" s="224"/>
      <c r="I28" s="228"/>
    </row>
    <row r="29" spans="1:9" x14ac:dyDescent="0.2">
      <c r="A29" s="1660"/>
      <c r="B29" s="1681"/>
      <c r="C29" s="2328"/>
      <c r="D29" s="1472" t="s">
        <v>1321</v>
      </c>
      <c r="E29" s="219"/>
      <c r="F29" s="219">
        <v>2</v>
      </c>
      <c r="G29" s="243"/>
      <c r="H29" s="240"/>
      <c r="I29" s="243"/>
    </row>
    <row r="30" spans="1:9" x14ac:dyDescent="0.2">
      <c r="A30" s="1660"/>
      <c r="B30" s="1681"/>
      <c r="C30" s="2328"/>
      <c r="D30" s="1473" t="s">
        <v>1323</v>
      </c>
      <c r="E30" s="219"/>
      <c r="F30" s="219">
        <v>3</v>
      </c>
      <c r="G30" s="243"/>
      <c r="H30" s="240"/>
      <c r="I30" s="243"/>
    </row>
    <row r="31" spans="1:9" x14ac:dyDescent="0.2">
      <c r="A31" s="1660"/>
      <c r="B31" s="1681"/>
      <c r="C31" s="2328"/>
      <c r="D31" s="1473" t="s">
        <v>1322</v>
      </c>
      <c r="E31" s="219"/>
      <c r="F31" s="219">
        <v>4</v>
      </c>
      <c r="G31" s="243"/>
      <c r="H31" s="240"/>
      <c r="I31" s="243"/>
    </row>
    <row r="32" spans="1:9" ht="21.75" thickBot="1" x14ac:dyDescent="0.25">
      <c r="A32" s="2231"/>
      <c r="B32" s="2329"/>
      <c r="C32" s="2330"/>
      <c r="D32" s="1474" t="s">
        <v>1318</v>
      </c>
      <c r="E32" s="646"/>
      <c r="F32" s="646">
        <v>96</v>
      </c>
      <c r="G32" s="1323"/>
      <c r="H32" s="1345"/>
      <c r="I32" s="1323"/>
    </row>
    <row r="33" spans="1:9" ht="16.5" customHeight="1" x14ac:dyDescent="0.2">
      <c r="A33" s="649">
        <v>16.05</v>
      </c>
      <c r="B33" s="2326" t="s">
        <v>1325</v>
      </c>
      <c r="C33" s="2327"/>
      <c r="D33" s="1471" t="s">
        <v>1326</v>
      </c>
      <c r="E33" s="227"/>
      <c r="F33" s="227">
        <v>1</v>
      </c>
      <c r="G33" s="228"/>
      <c r="H33" s="224"/>
      <c r="I33" s="228"/>
    </row>
    <row r="34" spans="1:9" ht="25.5" x14ac:dyDescent="0.2">
      <c r="A34" s="725"/>
      <c r="B34" s="1681"/>
      <c r="C34" s="2328"/>
      <c r="D34" s="1472" t="s">
        <v>1327</v>
      </c>
      <c r="E34" s="219"/>
      <c r="F34" s="219">
        <v>2</v>
      </c>
      <c r="G34" s="243"/>
      <c r="H34" s="240"/>
      <c r="I34" s="243"/>
    </row>
    <row r="35" spans="1:9" x14ac:dyDescent="0.2">
      <c r="A35" s="725"/>
      <c r="B35" s="1681"/>
      <c r="C35" s="2328"/>
      <c r="D35" s="1472" t="s">
        <v>1328</v>
      </c>
      <c r="E35" s="219"/>
      <c r="F35" s="219">
        <v>3</v>
      </c>
      <c r="G35" s="243"/>
      <c r="H35" s="240"/>
      <c r="I35" s="243"/>
    </row>
    <row r="36" spans="1:9" x14ac:dyDescent="0.2">
      <c r="A36" s="725"/>
      <c r="B36" s="1681"/>
      <c r="C36" s="2328"/>
      <c r="D36" s="1472" t="s">
        <v>1329</v>
      </c>
      <c r="E36" s="219"/>
      <c r="F36" s="219">
        <v>4</v>
      </c>
      <c r="G36" s="243"/>
      <c r="H36" s="240"/>
      <c r="I36" s="243"/>
    </row>
    <row r="37" spans="1:9" ht="48" customHeight="1" thickBot="1" x14ac:dyDescent="0.25">
      <c r="A37" s="650"/>
      <c r="B37" s="2329"/>
      <c r="C37" s="2330"/>
      <c r="D37" s="1474" t="s">
        <v>1330</v>
      </c>
      <c r="E37" s="646"/>
      <c r="F37" s="646">
        <v>5</v>
      </c>
      <c r="G37" s="1323"/>
      <c r="H37" s="1345"/>
      <c r="I37" s="1323"/>
    </row>
    <row r="38" spans="1:9" ht="21.75" hidden="1" thickBot="1" x14ac:dyDescent="0.25">
      <c r="A38" s="2331">
        <v>16.059999999999999</v>
      </c>
      <c r="B38" s="2333" t="s">
        <v>911</v>
      </c>
      <c r="C38" s="2334"/>
      <c r="D38" s="1475" t="s">
        <v>912</v>
      </c>
      <c r="E38" s="680"/>
      <c r="F38" s="680">
        <v>1</v>
      </c>
      <c r="G38" s="228"/>
      <c r="H38" s="2337"/>
      <c r="I38" s="2338"/>
    </row>
    <row r="39" spans="1:9" ht="21.75" hidden="1" thickBot="1" x14ac:dyDescent="0.25">
      <c r="A39" s="2332"/>
      <c r="B39" s="2335"/>
      <c r="C39" s="2336"/>
      <c r="D39" s="1476" t="s">
        <v>562</v>
      </c>
      <c r="E39" s="1477"/>
      <c r="F39" s="1477">
        <v>2</v>
      </c>
      <c r="G39" s="1323"/>
      <c r="H39" s="2339"/>
      <c r="I39" s="2340"/>
    </row>
    <row r="40" spans="1:9" ht="8.25" hidden="1" customHeight="1" thickBot="1" x14ac:dyDescent="0.25">
      <c r="A40" s="1478">
        <v>16.07</v>
      </c>
      <c r="B40" s="1644" t="s">
        <v>1293</v>
      </c>
      <c r="C40" s="1669"/>
      <c r="D40" s="1479" t="s">
        <v>913</v>
      </c>
      <c r="E40" s="1480"/>
      <c r="F40" s="1480"/>
      <c r="G40" s="1354"/>
      <c r="H40" s="1481"/>
      <c r="I40" s="1355"/>
    </row>
    <row r="41" spans="1:9" ht="15" customHeight="1" x14ac:dyDescent="0.2">
      <c r="A41" s="1482">
        <v>16.079999999999998</v>
      </c>
      <c r="B41" s="2320" t="s">
        <v>1331</v>
      </c>
      <c r="C41" s="2323"/>
      <c r="D41" s="1471" t="s">
        <v>1336</v>
      </c>
      <c r="E41" s="227"/>
      <c r="F41" s="227">
        <v>1</v>
      </c>
      <c r="G41" s="228"/>
      <c r="H41" s="580"/>
      <c r="I41" s="228"/>
    </row>
    <row r="42" spans="1:9" x14ac:dyDescent="0.2">
      <c r="A42" s="1483"/>
      <c r="B42" s="2321"/>
      <c r="C42" s="2342"/>
      <c r="D42" s="1472" t="s">
        <v>1339</v>
      </c>
      <c r="E42" s="219"/>
      <c r="F42" s="219">
        <v>2</v>
      </c>
      <c r="G42" s="243"/>
      <c r="H42" s="240"/>
      <c r="I42" s="243"/>
    </row>
    <row r="43" spans="1:9" x14ac:dyDescent="0.2">
      <c r="A43" s="1483"/>
      <c r="B43" s="1473" t="s">
        <v>1332</v>
      </c>
      <c r="C43" s="243"/>
      <c r="D43" s="1472" t="s">
        <v>1337</v>
      </c>
      <c r="E43" s="219"/>
      <c r="F43" s="219">
        <v>3</v>
      </c>
      <c r="G43" s="243"/>
      <c r="H43" s="240"/>
      <c r="I43" s="243"/>
    </row>
    <row r="44" spans="1:9" x14ac:dyDescent="0.2">
      <c r="A44" s="1484"/>
      <c r="B44" s="1473" t="s">
        <v>1333</v>
      </c>
      <c r="C44" s="243"/>
      <c r="D44" s="1472" t="s">
        <v>1338</v>
      </c>
      <c r="E44" s="219"/>
      <c r="F44" s="219">
        <v>4</v>
      </c>
      <c r="G44" s="243"/>
      <c r="H44" s="240"/>
      <c r="I44" s="243"/>
    </row>
    <row r="45" spans="1:9" x14ac:dyDescent="0.2">
      <c r="A45" s="1483"/>
      <c r="B45" s="1473" t="s">
        <v>1335</v>
      </c>
      <c r="C45" s="243"/>
      <c r="D45" s="1472" t="s">
        <v>1340</v>
      </c>
      <c r="E45" s="219"/>
      <c r="F45" s="219">
        <v>5</v>
      </c>
      <c r="G45" s="243"/>
      <c r="H45" s="240"/>
      <c r="I45" s="243"/>
    </row>
    <row r="46" spans="1:9" x14ac:dyDescent="0.2">
      <c r="A46" s="1484"/>
      <c r="B46" s="1473" t="s">
        <v>1334</v>
      </c>
      <c r="C46" s="243"/>
      <c r="D46" s="1472" t="s">
        <v>1341</v>
      </c>
      <c r="E46" s="219"/>
      <c r="F46" s="219">
        <v>6</v>
      </c>
      <c r="G46" s="243"/>
      <c r="H46" s="240"/>
      <c r="I46" s="243"/>
    </row>
    <row r="47" spans="1:9" x14ac:dyDescent="0.2">
      <c r="A47" s="1483"/>
      <c r="B47" s="240"/>
      <c r="C47" s="243"/>
      <c r="D47" s="1472" t="s">
        <v>1342</v>
      </c>
      <c r="E47" s="219"/>
      <c r="F47" s="219">
        <v>7</v>
      </c>
      <c r="G47" s="243"/>
      <c r="H47" s="240"/>
      <c r="I47" s="243"/>
    </row>
    <row r="48" spans="1:9" ht="26.25" thickBot="1" x14ac:dyDescent="0.25">
      <c r="A48" s="1485"/>
      <c r="B48" s="1345"/>
      <c r="C48" s="1323"/>
      <c r="D48" s="1474" t="s">
        <v>1343</v>
      </c>
      <c r="E48" s="646"/>
      <c r="F48" s="646">
        <v>8</v>
      </c>
      <c r="G48" s="1323"/>
      <c r="H48" s="1345"/>
      <c r="I48" s="1323"/>
    </row>
    <row r="49" spans="1:9" ht="71.25" customHeight="1" x14ac:dyDescent="0.2">
      <c r="A49" s="1482">
        <v>16.09</v>
      </c>
      <c r="B49" s="2320" t="s">
        <v>1345</v>
      </c>
      <c r="C49" s="226"/>
      <c r="D49" s="1486" t="s">
        <v>1344</v>
      </c>
      <c r="E49" s="227"/>
      <c r="F49" s="227"/>
      <c r="G49" s="228"/>
      <c r="H49" s="1673"/>
      <c r="I49" s="1580"/>
    </row>
    <row r="50" spans="1:9" ht="50.25" customHeight="1" x14ac:dyDescent="0.2">
      <c r="A50" s="1483"/>
      <c r="B50" s="2321"/>
      <c r="C50" s="242"/>
      <c r="D50" s="1472" t="s">
        <v>1346</v>
      </c>
      <c r="E50" s="219"/>
      <c r="F50" s="219">
        <v>1</v>
      </c>
      <c r="G50" s="243"/>
      <c r="H50" s="1565"/>
      <c r="I50" s="1566"/>
    </row>
    <row r="51" spans="1:9" ht="34.5" customHeight="1" x14ac:dyDescent="0.2">
      <c r="A51" s="1483"/>
      <c r="B51" s="1472" t="s">
        <v>1356</v>
      </c>
      <c r="C51" s="243"/>
      <c r="D51" s="2321" t="s">
        <v>1347</v>
      </c>
      <c r="E51" s="2322"/>
      <c r="F51" s="219">
        <v>2</v>
      </c>
      <c r="G51" s="243"/>
      <c r="H51" s="240"/>
      <c r="I51" s="243"/>
    </row>
    <row r="52" spans="1:9" x14ac:dyDescent="0.2">
      <c r="A52" s="1484"/>
      <c r="B52" s="1472" t="s">
        <v>1357</v>
      </c>
      <c r="C52" s="243"/>
      <c r="D52" s="1472" t="s">
        <v>1348</v>
      </c>
      <c r="E52" s="219"/>
      <c r="F52" s="219">
        <v>3</v>
      </c>
      <c r="G52" s="243"/>
      <c r="H52" s="240"/>
      <c r="I52" s="243"/>
    </row>
    <row r="53" spans="1:9" ht="25.5" x14ac:dyDescent="0.2">
      <c r="A53" s="1483"/>
      <c r="B53" s="1472" t="s">
        <v>1358</v>
      </c>
      <c r="C53" s="243"/>
      <c r="D53" s="1472" t="s">
        <v>1349</v>
      </c>
      <c r="E53" s="219"/>
      <c r="F53" s="219">
        <v>4</v>
      </c>
      <c r="G53" s="243"/>
      <c r="H53" s="240"/>
      <c r="I53" s="243"/>
    </row>
    <row r="54" spans="1:9" x14ac:dyDescent="0.2">
      <c r="A54" s="1484"/>
      <c r="B54" s="1473" t="s">
        <v>1360</v>
      </c>
      <c r="C54" s="243"/>
      <c r="D54" s="1472" t="s">
        <v>1350</v>
      </c>
      <c r="E54" s="219"/>
      <c r="F54" s="219">
        <v>5</v>
      </c>
      <c r="G54" s="243"/>
      <c r="H54" s="240"/>
      <c r="I54" s="243"/>
    </row>
    <row r="55" spans="1:9" ht="17.25" customHeight="1" x14ac:dyDescent="0.2">
      <c r="A55" s="1483"/>
      <c r="B55" s="771" t="s">
        <v>1359</v>
      </c>
      <c r="C55" s="243"/>
      <c r="D55" s="1472" t="s">
        <v>1351</v>
      </c>
      <c r="E55" s="219"/>
      <c r="F55" s="219">
        <v>6</v>
      </c>
      <c r="G55" s="243"/>
      <c r="H55" s="240"/>
      <c r="I55" s="243"/>
    </row>
    <row r="56" spans="1:9" ht="31.5" customHeight="1" x14ac:dyDescent="0.2">
      <c r="A56" s="1484"/>
      <c r="B56" s="240"/>
      <c r="C56" s="243"/>
      <c r="D56" s="2321" t="s">
        <v>1352</v>
      </c>
      <c r="E56" s="2322"/>
      <c r="F56" s="219">
        <v>7</v>
      </c>
      <c r="G56" s="243"/>
      <c r="H56" s="240"/>
      <c r="I56" s="243"/>
    </row>
    <row r="57" spans="1:9" ht="66" customHeight="1" x14ac:dyDescent="0.2">
      <c r="A57" s="1483"/>
      <c r="B57" s="240"/>
      <c r="C57" s="243"/>
      <c r="D57" s="2321" t="s">
        <v>1353</v>
      </c>
      <c r="E57" s="2322"/>
      <c r="F57" s="219">
        <v>8</v>
      </c>
      <c r="G57" s="243"/>
      <c r="H57" s="240"/>
      <c r="I57" s="243"/>
    </row>
    <row r="58" spans="1:9" ht="33" customHeight="1" x14ac:dyDescent="0.2">
      <c r="A58" s="1483"/>
      <c r="B58" s="240"/>
      <c r="C58" s="243"/>
      <c r="D58" s="1472" t="s">
        <v>1354</v>
      </c>
      <c r="E58" s="219"/>
      <c r="F58" s="219">
        <v>9</v>
      </c>
      <c r="G58" s="243"/>
      <c r="H58" s="240"/>
      <c r="I58" s="243"/>
    </row>
    <row r="59" spans="1:9" ht="30" customHeight="1" thickBot="1" x14ac:dyDescent="0.25">
      <c r="A59" s="650"/>
      <c r="B59" s="1345"/>
      <c r="C59" s="1323"/>
      <c r="D59" s="1474" t="s">
        <v>1355</v>
      </c>
      <c r="E59" s="646"/>
      <c r="F59" s="646">
        <v>10</v>
      </c>
      <c r="G59" s="1323"/>
      <c r="H59" s="1345"/>
      <c r="I59" s="1323"/>
    </row>
    <row r="60" spans="1:9" ht="69.75" customHeight="1" x14ac:dyDescent="0.2">
      <c r="A60" s="1487">
        <v>16.100000000000001</v>
      </c>
      <c r="B60" s="2320" t="s">
        <v>1361</v>
      </c>
      <c r="C60" s="2323"/>
      <c r="D60" s="1472" t="s">
        <v>1367</v>
      </c>
      <c r="E60" s="219"/>
      <c r="F60" s="219">
        <v>1</v>
      </c>
      <c r="G60" s="228"/>
      <c r="H60" s="580"/>
      <c r="I60" s="228"/>
    </row>
    <row r="61" spans="1:9" x14ac:dyDescent="0.2">
      <c r="A61" s="725"/>
      <c r="B61" s="240"/>
      <c r="C61" s="243"/>
      <c r="D61" s="1472" t="s">
        <v>1368</v>
      </c>
      <c r="E61" s="219"/>
      <c r="F61" s="219">
        <v>2</v>
      </c>
      <c r="G61" s="243"/>
      <c r="H61" s="240"/>
      <c r="I61" s="243"/>
    </row>
    <row r="62" spans="1:9" x14ac:dyDescent="0.2">
      <c r="A62" s="725"/>
      <c r="B62" s="240" t="s">
        <v>1362</v>
      </c>
      <c r="C62" s="243"/>
      <c r="D62" s="1472" t="s">
        <v>1369</v>
      </c>
      <c r="E62" s="219"/>
      <c r="F62" s="219">
        <v>3</v>
      </c>
      <c r="G62" s="243"/>
      <c r="H62" s="240"/>
      <c r="I62" s="243"/>
    </row>
    <row r="63" spans="1:9" x14ac:dyDescent="0.2">
      <c r="A63" s="725"/>
      <c r="B63" s="240" t="s">
        <v>1363</v>
      </c>
      <c r="C63" s="243"/>
      <c r="D63" s="1472" t="s">
        <v>1370</v>
      </c>
      <c r="E63" s="219"/>
      <c r="F63" s="219">
        <v>4</v>
      </c>
      <c r="G63" s="243"/>
      <c r="H63" s="240"/>
      <c r="I63" s="243"/>
    </row>
    <row r="64" spans="1:9" x14ac:dyDescent="0.2">
      <c r="A64" s="725"/>
      <c r="B64" s="240" t="s">
        <v>1364</v>
      </c>
      <c r="C64" s="243"/>
      <c r="D64" s="1472" t="s">
        <v>1371</v>
      </c>
      <c r="E64" s="219"/>
      <c r="F64" s="219">
        <v>5</v>
      </c>
      <c r="G64" s="243"/>
      <c r="H64" s="240"/>
      <c r="I64" s="243"/>
    </row>
    <row r="65" spans="1:9" ht="15.75" customHeight="1" x14ac:dyDescent="0.2">
      <c r="A65" s="725"/>
      <c r="B65" s="240" t="s">
        <v>1365</v>
      </c>
      <c r="C65" s="243"/>
      <c r="D65" s="1472" t="s">
        <v>1372</v>
      </c>
      <c r="E65" s="219"/>
      <c r="F65" s="219">
        <v>6</v>
      </c>
      <c r="G65" s="243"/>
      <c r="H65" s="240"/>
      <c r="I65" s="243"/>
    </row>
    <row r="66" spans="1:9" ht="15.75" customHeight="1" x14ac:dyDescent="0.2">
      <c r="A66" s="725"/>
      <c r="B66" s="240" t="s">
        <v>1366</v>
      </c>
      <c r="C66" s="243"/>
      <c r="D66" s="1488" t="s">
        <v>1373</v>
      </c>
      <c r="E66" s="248"/>
      <c r="F66" s="248">
        <v>7</v>
      </c>
      <c r="G66" s="243"/>
      <c r="H66" s="240"/>
      <c r="I66" s="243"/>
    </row>
    <row r="67" spans="1:9" ht="15.75" customHeight="1" x14ac:dyDescent="0.2">
      <c r="A67" s="725"/>
      <c r="B67" s="240"/>
      <c r="C67" s="243"/>
      <c r="D67" s="1468" t="s">
        <v>1374</v>
      </c>
      <c r="E67" s="212"/>
      <c r="F67" s="212">
        <v>8</v>
      </c>
      <c r="G67" s="243"/>
      <c r="H67" s="240"/>
      <c r="I67" s="243"/>
    </row>
    <row r="68" spans="1:9" ht="15.75" customHeight="1" x14ac:dyDescent="0.2">
      <c r="A68" s="725"/>
      <c r="B68" s="240"/>
      <c r="C68" s="243"/>
      <c r="D68" s="1468" t="s">
        <v>1375</v>
      </c>
      <c r="E68" s="212"/>
      <c r="F68" s="212">
        <v>9</v>
      </c>
      <c r="G68" s="243"/>
      <c r="H68" s="240"/>
      <c r="I68" s="243"/>
    </row>
    <row r="69" spans="1:9" ht="15.75" customHeight="1" thickBot="1" x14ac:dyDescent="0.25">
      <c r="A69" s="650"/>
      <c r="B69" s="1345"/>
      <c r="C69" s="1323"/>
      <c r="D69" s="1470" t="s">
        <v>1376</v>
      </c>
      <c r="E69" s="237"/>
      <c r="F69" s="237">
        <v>10</v>
      </c>
      <c r="G69" s="1323"/>
      <c r="H69" s="1345"/>
      <c r="I69" s="1323"/>
    </row>
    <row r="70" spans="1:9" ht="19.5" customHeight="1" x14ac:dyDescent="0.2">
      <c r="A70" s="649">
        <v>16.11</v>
      </c>
      <c r="B70" s="1622" t="s">
        <v>1400</v>
      </c>
      <c r="C70" s="1910"/>
      <c r="D70" s="2324" t="s">
        <v>1385</v>
      </c>
      <c r="E70" s="2324"/>
      <c r="F70" s="2324"/>
      <c r="G70" s="227"/>
      <c r="H70" s="580"/>
      <c r="I70" s="228"/>
    </row>
    <row r="71" spans="1:9" x14ac:dyDescent="0.2">
      <c r="A71" s="725"/>
      <c r="B71" s="1797"/>
      <c r="C71" s="2302"/>
      <c r="D71" s="2325" t="s">
        <v>1377</v>
      </c>
      <c r="E71" s="2325"/>
      <c r="F71" s="2325"/>
      <c r="G71" s="219"/>
      <c r="H71" s="240"/>
      <c r="I71" s="243"/>
    </row>
    <row r="72" spans="1:9" x14ac:dyDescent="0.2">
      <c r="A72" s="725"/>
      <c r="B72" s="1797"/>
      <c r="C72" s="2302"/>
      <c r="D72" s="2325" t="s">
        <v>1378</v>
      </c>
      <c r="E72" s="2325"/>
      <c r="F72" s="2325"/>
      <c r="G72" s="219"/>
      <c r="H72" s="240"/>
      <c r="I72" s="243"/>
    </row>
    <row r="73" spans="1:9" ht="18.75" customHeight="1" x14ac:dyDescent="0.2">
      <c r="A73" s="725"/>
      <c r="B73" s="1797"/>
      <c r="C73" s="2302"/>
      <c r="D73" s="2325" t="s">
        <v>1379</v>
      </c>
      <c r="E73" s="2325"/>
      <c r="F73" s="2325"/>
      <c r="G73" s="219"/>
      <c r="H73" s="240"/>
      <c r="I73" s="243"/>
    </row>
    <row r="74" spans="1:9" ht="18.75" customHeight="1" x14ac:dyDescent="0.2">
      <c r="A74" s="725"/>
      <c r="B74" s="1797"/>
      <c r="C74" s="2302"/>
      <c r="D74" s="2325" t="s">
        <v>1380</v>
      </c>
      <c r="E74" s="2325"/>
      <c r="F74" s="2325"/>
      <c r="G74" s="219"/>
      <c r="H74" s="240"/>
      <c r="I74" s="243"/>
    </row>
    <row r="75" spans="1:9" ht="18.75" customHeight="1" x14ac:dyDescent="0.2">
      <c r="A75" s="725"/>
      <c r="B75" s="1797"/>
      <c r="C75" s="2302"/>
      <c r="D75" s="2325" t="s">
        <v>1386</v>
      </c>
      <c r="E75" s="2325"/>
      <c r="F75" s="2325"/>
      <c r="G75" s="219"/>
      <c r="H75" s="240"/>
      <c r="I75" s="243"/>
    </row>
    <row r="76" spans="1:9" ht="18.75" customHeight="1" x14ac:dyDescent="0.2">
      <c r="A76" s="725"/>
      <c r="B76" s="1797"/>
      <c r="C76" s="2302"/>
      <c r="D76" s="2325" t="s">
        <v>1381</v>
      </c>
      <c r="E76" s="2325"/>
      <c r="F76" s="2325"/>
      <c r="G76" s="1490"/>
      <c r="H76" s="240"/>
      <c r="I76" s="243"/>
    </row>
    <row r="77" spans="1:9" ht="18.75" customHeight="1" x14ac:dyDescent="0.2">
      <c r="A77" s="725"/>
      <c r="B77" s="1797"/>
      <c r="C77" s="2302"/>
      <c r="D77" s="2325" t="s">
        <v>1382</v>
      </c>
      <c r="E77" s="2325"/>
      <c r="F77" s="2325"/>
      <c r="G77" s="1490"/>
      <c r="H77" s="240"/>
      <c r="I77" s="243"/>
    </row>
    <row r="78" spans="1:9" ht="18.75" customHeight="1" x14ac:dyDescent="0.2">
      <c r="A78" s="725"/>
      <c r="B78" s="1797"/>
      <c r="C78" s="2302"/>
      <c r="D78" s="2325" t="s">
        <v>1383</v>
      </c>
      <c r="E78" s="2325"/>
      <c r="F78" s="2325"/>
      <c r="G78" s="1490"/>
      <c r="H78" s="240"/>
      <c r="I78" s="243"/>
    </row>
    <row r="79" spans="1:9" ht="21" customHeight="1" x14ac:dyDescent="0.2">
      <c r="A79" s="725"/>
      <c r="B79" s="1797"/>
      <c r="C79" s="2302"/>
      <c r="D79" s="2341" t="s">
        <v>1384</v>
      </c>
      <c r="E79" s="2325"/>
      <c r="F79" s="2325"/>
      <c r="G79" s="1490"/>
      <c r="H79" s="240"/>
      <c r="I79" s="243"/>
    </row>
    <row r="80" spans="1:9" ht="21.75" thickBot="1" x14ac:dyDescent="0.25">
      <c r="A80" s="725"/>
      <c r="B80" s="2319"/>
      <c r="C80" s="1562"/>
      <c r="D80" s="1472" t="s">
        <v>1387</v>
      </c>
      <c r="E80" s="219"/>
      <c r="F80" s="219">
        <v>96</v>
      </c>
      <c r="G80" s="219"/>
      <c r="H80" s="1345"/>
      <c r="I80" s="1323"/>
    </row>
    <row r="81" spans="1:9" ht="14.25" customHeight="1" x14ac:dyDescent="0.2">
      <c r="A81" s="649">
        <v>16.12</v>
      </c>
      <c r="B81" s="1622" t="s">
        <v>1399</v>
      </c>
      <c r="C81" s="1910"/>
      <c r="D81" s="1471" t="s">
        <v>1388</v>
      </c>
      <c r="E81" s="227"/>
      <c r="F81" s="227">
        <v>1</v>
      </c>
      <c r="G81" s="227"/>
      <c r="H81" s="580"/>
      <c r="I81" s="228"/>
    </row>
    <row r="82" spans="1:9" x14ac:dyDescent="0.2">
      <c r="A82" s="725"/>
      <c r="B82" s="1797"/>
      <c r="C82" s="2302"/>
      <c r="D82" s="1472" t="s">
        <v>1389</v>
      </c>
      <c r="E82" s="219"/>
      <c r="F82" s="219">
        <v>2</v>
      </c>
      <c r="G82" s="219"/>
      <c r="H82" s="240"/>
      <c r="I82" s="243"/>
    </row>
    <row r="83" spans="1:9" ht="15.75" customHeight="1" x14ac:dyDescent="0.2">
      <c r="A83" s="725"/>
      <c r="B83" s="1797"/>
      <c r="C83" s="2302"/>
      <c r="D83" s="1472" t="s">
        <v>1390</v>
      </c>
      <c r="E83" s="219"/>
      <c r="F83" s="219">
        <v>3</v>
      </c>
      <c r="G83" s="219"/>
      <c r="H83" s="240"/>
      <c r="I83" s="243"/>
    </row>
    <row r="84" spans="1:9" ht="15.75" customHeight="1" x14ac:dyDescent="0.2">
      <c r="A84" s="725"/>
      <c r="B84" s="1797"/>
      <c r="C84" s="2302"/>
      <c r="D84" s="1472" t="s">
        <v>1391</v>
      </c>
      <c r="E84" s="219"/>
      <c r="F84" s="219">
        <v>4</v>
      </c>
      <c r="G84" s="219"/>
      <c r="H84" s="240"/>
      <c r="I84" s="243"/>
    </row>
    <row r="85" spans="1:9" ht="15.75" customHeight="1" x14ac:dyDescent="0.2">
      <c r="A85" s="725"/>
      <c r="B85" s="1797"/>
      <c r="C85" s="2302"/>
      <c r="D85" s="1472" t="s">
        <v>1392</v>
      </c>
      <c r="E85" s="219"/>
      <c r="F85" s="219">
        <v>5</v>
      </c>
      <c r="G85" s="219"/>
      <c r="H85" s="240"/>
      <c r="I85" s="243"/>
    </row>
    <row r="86" spans="1:9" ht="15.75" customHeight="1" x14ac:dyDescent="0.2">
      <c r="A86" s="725"/>
      <c r="B86" s="1797"/>
      <c r="C86" s="2302"/>
      <c r="D86" s="1472" t="s">
        <v>1393</v>
      </c>
      <c r="E86" s="219"/>
      <c r="F86" s="219">
        <v>6</v>
      </c>
      <c r="G86" s="219"/>
      <c r="H86" s="240"/>
      <c r="I86" s="243"/>
    </row>
    <row r="87" spans="1:9" ht="13.5" customHeight="1" x14ac:dyDescent="0.2">
      <c r="A87" s="725"/>
      <c r="B87" s="240"/>
      <c r="C87" s="243"/>
      <c r="D87" s="831" t="s">
        <v>1394</v>
      </c>
      <c r="E87" s="579"/>
      <c r="F87" s="1489">
        <v>7</v>
      </c>
      <c r="G87" s="1490"/>
      <c r="H87" s="240"/>
      <c r="I87" s="243"/>
    </row>
    <row r="88" spans="1:9" x14ac:dyDescent="0.2">
      <c r="A88" s="725"/>
      <c r="B88" s="240"/>
      <c r="C88" s="243"/>
      <c r="D88" s="831" t="s">
        <v>1395</v>
      </c>
      <c r="E88" s="579"/>
      <c r="F88" s="1489">
        <v>8</v>
      </c>
      <c r="G88" s="1490"/>
      <c r="H88" s="240"/>
      <c r="I88" s="243"/>
    </row>
    <row r="89" spans="1:9" ht="15.75" customHeight="1" x14ac:dyDescent="0.2">
      <c r="A89" s="725"/>
      <c r="B89" s="240"/>
      <c r="C89" s="243"/>
      <c r="D89" s="831" t="s">
        <v>1396</v>
      </c>
      <c r="E89" s="579"/>
      <c r="F89" s="1489">
        <v>9</v>
      </c>
      <c r="G89" s="1490"/>
      <c r="H89" s="240"/>
      <c r="I89" s="243"/>
    </row>
    <row r="90" spans="1:9" ht="15.75" customHeight="1" x14ac:dyDescent="0.2">
      <c r="A90" s="725"/>
      <c r="B90" s="240"/>
      <c r="C90" s="243"/>
      <c r="D90" s="831" t="s">
        <v>1397</v>
      </c>
      <c r="E90" s="579"/>
      <c r="F90" s="1489">
        <v>10</v>
      </c>
      <c r="G90" s="1490"/>
      <c r="H90" s="240"/>
      <c r="I90" s="243"/>
    </row>
    <row r="91" spans="1:9" ht="15.75" customHeight="1" thickBot="1" x14ac:dyDescent="0.25">
      <c r="A91" s="650"/>
      <c r="B91" s="1345"/>
      <c r="C91" s="1323"/>
      <c r="D91" s="1474" t="s">
        <v>1398</v>
      </c>
      <c r="E91" s="646"/>
      <c r="F91" s="646">
        <v>96</v>
      </c>
      <c r="G91" s="646"/>
      <c r="H91" s="1345"/>
      <c r="I91" s="1323"/>
    </row>
  </sheetData>
  <mergeCells count="37">
    <mergeCell ref="D78:F78"/>
    <mergeCell ref="D79:F79"/>
    <mergeCell ref="B1:I1"/>
    <mergeCell ref="A2:I2"/>
    <mergeCell ref="A3:A4"/>
    <mergeCell ref="B3:C7"/>
    <mergeCell ref="A8:A9"/>
    <mergeCell ref="B8:C12"/>
    <mergeCell ref="B41:C42"/>
    <mergeCell ref="B13:C18"/>
    <mergeCell ref="D15:E15"/>
    <mergeCell ref="D16:E16"/>
    <mergeCell ref="A23:A27"/>
    <mergeCell ref="B23:C27"/>
    <mergeCell ref="A28:A32"/>
    <mergeCell ref="B28:C32"/>
    <mergeCell ref="B33:C37"/>
    <mergeCell ref="A38:A39"/>
    <mergeCell ref="B38:C39"/>
    <mergeCell ref="H38:I39"/>
    <mergeCell ref="B40:C40"/>
    <mergeCell ref="B70:C80"/>
    <mergeCell ref="B81:C86"/>
    <mergeCell ref="B49:B50"/>
    <mergeCell ref="H49:I50"/>
    <mergeCell ref="D51:E51"/>
    <mergeCell ref="D56:E56"/>
    <mergeCell ref="D57:E57"/>
    <mergeCell ref="B60:C60"/>
    <mergeCell ref="D70:F70"/>
    <mergeCell ref="D71:F71"/>
    <mergeCell ref="D72:F72"/>
    <mergeCell ref="D73:F73"/>
    <mergeCell ref="D74:F74"/>
    <mergeCell ref="D75:F75"/>
    <mergeCell ref="D76:F76"/>
    <mergeCell ref="D77:F77"/>
  </mergeCells>
  <printOptions horizontalCentered="1"/>
  <pageMargins left="0.45" right="0.2" top="0.5" bottom="0.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2"/>
  <sheetViews>
    <sheetView tabSelected="1" view="pageBreakPreview" zoomScale="115" zoomScaleNormal="115" zoomScaleSheetLayoutView="115" zoomScalePageLayoutView="130" workbookViewId="0">
      <selection activeCell="N7" sqref="N7"/>
    </sheetView>
  </sheetViews>
  <sheetFormatPr defaultColWidth="8.85546875" defaultRowHeight="21" x14ac:dyDescent="0.2"/>
  <cols>
    <col min="1" max="1" width="8.85546875" style="202"/>
    <col min="2" max="6" width="8.85546875" style="108"/>
    <col min="7" max="7" width="4.140625" style="108" customWidth="1"/>
    <col min="8" max="8" width="18.28515625" style="108" customWidth="1"/>
    <col min="9" max="9" width="7.28515625" style="108" customWidth="1"/>
    <col min="10" max="10" width="8.85546875" style="108"/>
    <col min="11" max="11" width="6.28515625" style="108" customWidth="1"/>
    <col min="12" max="16384" width="8.85546875" style="108"/>
  </cols>
  <sheetData>
    <row r="1" spans="1:11" ht="21.75" thickBot="1" x14ac:dyDescent="0.25">
      <c r="A1" s="1352">
        <v>-18</v>
      </c>
      <c r="B1" s="2350" t="s">
        <v>1160</v>
      </c>
      <c r="C1" s="2351"/>
      <c r="D1" s="2351"/>
      <c r="E1" s="2351"/>
      <c r="F1" s="2351"/>
      <c r="G1" s="2351"/>
      <c r="H1" s="2351"/>
      <c r="I1" s="2352"/>
      <c r="J1" s="1920" t="s">
        <v>384</v>
      </c>
      <c r="K1" s="1621"/>
    </row>
    <row r="2" spans="1:11" ht="18.75" customHeight="1" x14ac:dyDescent="0.2">
      <c r="A2" s="1647">
        <f>A1-0.01</f>
        <v>-18.010000000000002</v>
      </c>
      <c r="B2" s="2354" t="s">
        <v>1161</v>
      </c>
      <c r="C2" s="2355"/>
      <c r="D2" s="2355"/>
      <c r="E2" s="2355"/>
      <c r="F2" s="2355"/>
      <c r="G2" s="2356"/>
      <c r="H2" s="224" t="s">
        <v>429</v>
      </c>
      <c r="I2" s="227">
        <v>1</v>
      </c>
      <c r="J2" s="227"/>
      <c r="K2" s="228"/>
    </row>
    <row r="3" spans="1:11" ht="24" customHeight="1" thickBot="1" x14ac:dyDescent="0.25">
      <c r="A3" s="2353"/>
      <c r="B3" s="2357"/>
      <c r="C3" s="2358"/>
      <c r="D3" s="2358"/>
      <c r="E3" s="2358"/>
      <c r="F3" s="2358"/>
      <c r="G3" s="2359"/>
      <c r="H3" s="1345" t="s">
        <v>1162</v>
      </c>
      <c r="I3" s="646">
        <v>2</v>
      </c>
      <c r="J3" s="646"/>
      <c r="K3" s="1323"/>
    </row>
    <row r="4" spans="1:11" ht="20.25" customHeight="1" thickBot="1" x14ac:dyDescent="0.25">
      <c r="A4" s="1346">
        <f>A2-0.01</f>
        <v>-18.020000000000003</v>
      </c>
      <c r="B4" s="2360" t="s">
        <v>1163</v>
      </c>
      <c r="C4" s="2361"/>
      <c r="D4" s="2361"/>
      <c r="E4" s="2361"/>
      <c r="F4" s="2361"/>
      <c r="G4" s="2362"/>
      <c r="H4" s="1356" t="s">
        <v>1164</v>
      </c>
      <c r="I4" s="305"/>
      <c r="J4" s="305"/>
      <c r="K4" s="306"/>
    </row>
    <row r="5" spans="1:11" ht="18" customHeight="1" x14ac:dyDescent="0.2">
      <c r="A5" s="1347">
        <f>A4-0.01</f>
        <v>-18.030000000000005</v>
      </c>
      <c r="B5" s="2354" t="s">
        <v>1165</v>
      </c>
      <c r="C5" s="2355"/>
      <c r="D5" s="2355"/>
      <c r="E5" s="2355"/>
      <c r="F5" s="2355"/>
      <c r="G5" s="2356"/>
      <c r="H5" s="224" t="s">
        <v>429</v>
      </c>
      <c r="I5" s="227">
        <v>1</v>
      </c>
      <c r="J5" s="227"/>
      <c r="K5" s="228"/>
    </row>
    <row r="6" spans="1:11" ht="22.5" customHeight="1" thickBot="1" x14ac:dyDescent="0.25">
      <c r="A6" s="1348"/>
      <c r="B6" s="2357"/>
      <c r="C6" s="2358"/>
      <c r="D6" s="2358"/>
      <c r="E6" s="2358"/>
      <c r="F6" s="2358"/>
      <c r="G6" s="2359"/>
      <c r="H6" s="1345" t="s">
        <v>1166</v>
      </c>
      <c r="I6" s="219">
        <v>2</v>
      </c>
      <c r="J6" s="219"/>
      <c r="K6" s="243"/>
    </row>
    <row r="7" spans="1:11" ht="19.5" customHeight="1" thickBot="1" x14ac:dyDescent="0.25">
      <c r="A7" s="1348">
        <f>A5-0.01</f>
        <v>-18.040000000000006</v>
      </c>
      <c r="B7" s="2360" t="s">
        <v>1167</v>
      </c>
      <c r="C7" s="2361"/>
      <c r="D7" s="2361"/>
      <c r="E7" s="2361"/>
      <c r="F7" s="2361"/>
      <c r="G7" s="2362"/>
      <c r="H7" s="1356" t="s">
        <v>1168</v>
      </c>
      <c r="I7" s="1349"/>
      <c r="J7" s="1349"/>
      <c r="K7" s="1350"/>
    </row>
    <row r="8" spans="1:11" ht="21" customHeight="1" x14ac:dyDescent="0.2">
      <c r="A8" s="722">
        <f>A7-0.01</f>
        <v>-18.050000000000008</v>
      </c>
      <c r="B8" s="1622" t="s">
        <v>1169</v>
      </c>
      <c r="C8" s="1623"/>
      <c r="D8" s="1623"/>
      <c r="E8" s="1623"/>
      <c r="F8" s="1623"/>
      <c r="G8" s="1910"/>
      <c r="H8" s="1357" t="s">
        <v>429</v>
      </c>
      <c r="I8" s="227">
        <v>1</v>
      </c>
      <c r="J8" s="227"/>
      <c r="K8" s="228"/>
    </row>
    <row r="9" spans="1:11" x14ac:dyDescent="0.2">
      <c r="A9" s="1347"/>
      <c r="B9" s="1797"/>
      <c r="C9" s="1798"/>
      <c r="D9" s="1798"/>
      <c r="E9" s="1798"/>
      <c r="F9" s="1798"/>
      <c r="G9" s="2302"/>
      <c r="H9" s="523" t="s">
        <v>562</v>
      </c>
      <c r="I9" s="219">
        <v>2</v>
      </c>
      <c r="J9" s="219"/>
      <c r="K9" s="243"/>
    </row>
    <row r="10" spans="1:11" x14ac:dyDescent="0.2">
      <c r="A10" s="1347"/>
      <c r="B10" s="1797"/>
      <c r="C10" s="1798"/>
      <c r="D10" s="1798"/>
      <c r="E10" s="1798"/>
      <c r="F10" s="1798"/>
      <c r="G10" s="2302"/>
      <c r="H10" s="523"/>
      <c r="I10" s="219"/>
      <c r="J10" s="219"/>
      <c r="K10" s="243"/>
    </row>
    <row r="11" spans="1:11" ht="48.75" customHeight="1" thickBot="1" x14ac:dyDescent="0.25">
      <c r="A11" s="1351"/>
      <c r="B11" s="2319"/>
      <c r="C11" s="1561"/>
      <c r="D11" s="1561"/>
      <c r="E11" s="1561"/>
      <c r="F11" s="1561"/>
      <c r="G11" s="1562"/>
      <c r="H11" s="1358"/>
      <c r="I11" s="646"/>
      <c r="J11" s="646"/>
      <c r="K11" s="1323"/>
    </row>
    <row r="12" spans="1:11" ht="48" customHeight="1" thickBot="1" x14ac:dyDescent="0.25">
      <c r="A12" s="1346">
        <f>A8-0.01</f>
        <v>-18.060000000000009</v>
      </c>
      <c r="B12" s="1633" t="s">
        <v>1170</v>
      </c>
      <c r="C12" s="1574"/>
      <c r="D12" s="1574"/>
      <c r="E12" s="1574"/>
      <c r="F12" s="1574"/>
      <c r="G12" s="305"/>
      <c r="H12" s="2255"/>
      <c r="I12" s="2349"/>
      <c r="J12" s="2349"/>
      <c r="K12" s="2256"/>
    </row>
  </sheetData>
  <mergeCells count="10">
    <mergeCell ref="A2:A3"/>
    <mergeCell ref="B2:G3"/>
    <mergeCell ref="B4:G4"/>
    <mergeCell ref="B5:G6"/>
    <mergeCell ref="B7:G7"/>
    <mergeCell ref="B8:G11"/>
    <mergeCell ref="B12:F12"/>
    <mergeCell ref="H12:K12"/>
    <mergeCell ref="B1:I1"/>
    <mergeCell ref="J1:K1"/>
  </mergeCells>
  <printOptions horizontalCentered="1"/>
  <pageMargins left="0.45" right="0.2" top="0.5" bottom="0.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9</vt:i4>
      </vt:variant>
    </vt:vector>
  </HeadingPairs>
  <TitlesOfParts>
    <vt:vector size="21" baseType="lpstr">
      <vt:lpstr>COMMENTS AND NOTES</vt:lpstr>
      <vt:lpstr>Cover</vt:lpstr>
      <vt:lpstr>1General</vt:lpstr>
      <vt:lpstr>2Admin</vt:lpstr>
      <vt:lpstr>3HRM</vt:lpstr>
      <vt:lpstr>6Services</vt:lpstr>
      <vt:lpstr>9UserFees</vt:lpstr>
      <vt:lpstr>12DO</vt:lpstr>
      <vt:lpstr>13DOEquipment</vt:lpstr>
      <vt:lpstr>14DODrugs</vt:lpstr>
      <vt:lpstr>16 - Incentives and Motivations</vt:lpstr>
      <vt:lpstr>18Comments</vt:lpstr>
      <vt:lpstr>'12DO'!Print_Area</vt:lpstr>
      <vt:lpstr>'13DOEquipment'!Print_Area</vt:lpstr>
      <vt:lpstr>'14DODrugs'!Print_Area</vt:lpstr>
      <vt:lpstr>'1General'!Print_Area</vt:lpstr>
      <vt:lpstr>'2Admin'!Print_Area</vt:lpstr>
      <vt:lpstr>'3HRM'!Print_Area</vt:lpstr>
      <vt:lpstr>'6Services'!Print_Area</vt:lpstr>
      <vt:lpstr>'9UserFees'!Print_Area</vt:lpstr>
      <vt:lpstr>Cover!Print_Area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HRBF Health Facility Questionnaire</dc:title>
  <dc:creator>Jennifer Sturdy</dc:creator>
  <cp:lastModifiedBy>Keo Mara</cp:lastModifiedBy>
  <cp:lastPrinted>2018-06-13T06:31:54Z</cp:lastPrinted>
  <dcterms:created xsi:type="dcterms:W3CDTF">2009-08-13T19:57:21Z</dcterms:created>
  <dcterms:modified xsi:type="dcterms:W3CDTF">2018-06-13T06:42:06Z</dcterms:modified>
</cp:coreProperties>
</file>